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Carlos\FORMS FOR BUSINESS SERVICE\"/>
    </mc:Choice>
  </mc:AlternateContent>
  <bookViews>
    <workbookView xWindow="0" yWindow="0" windowWidth="25200" windowHeight="11970"/>
  </bookViews>
  <sheets>
    <sheet name="Requisition to Purchase" sheetId="1" r:id="rId1"/>
    <sheet name="Sheet2" sheetId="4" state="hidden" r:id="rId2"/>
    <sheet name="Lookup" sheetId="2" state="hidden" r:id="rId3"/>
  </sheets>
  <definedNames>
    <definedName name="_xlnm.Print_Area" localSheetId="0">'Requisition to Purchase'!$A$2:$J$50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H21" i="1" l="1"/>
  <c r="E19" i="1" l="1"/>
  <c r="E18" i="1"/>
  <c r="E17" i="1"/>
  <c r="E14" i="1"/>
  <c r="E12" i="1"/>
  <c r="I25" i="1" l="1"/>
  <c r="I40" i="1" l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41" i="1" l="1"/>
  <c r="A47" i="1" s="1"/>
  <c r="A43" i="1" l="1"/>
  <c r="A42" i="1"/>
</calcChain>
</file>

<file path=xl/sharedStrings.xml><?xml version="1.0" encoding="utf-8"?>
<sst xmlns="http://schemas.openxmlformats.org/spreadsheetml/2006/main" count="1014" uniqueCount="757">
  <si>
    <t xml:space="preserve"> </t>
  </si>
  <si>
    <t>REQUISITION TO PURCHASE</t>
  </si>
  <si>
    <t>QUANTITY</t>
  </si>
  <si>
    <t>UNIT PRICE</t>
  </si>
  <si>
    <t xml:space="preserve">EXTENDED </t>
  </si>
  <si>
    <t xml:space="preserve">BID REQUIREMENTS TO BE SUBMITTED WITH REQUISITION (Select one) </t>
  </si>
  <si>
    <t>TOTAL AMOUNT:</t>
  </si>
  <si>
    <t>I HEREBY CERTIFY THE ARTICLES IN THIS REQUEST ARE NECESSARY FOR USE IN THIS DEPARTMENT.</t>
  </si>
  <si>
    <t>DATE</t>
  </si>
  <si>
    <t>PRESIDENT</t>
  </si>
  <si>
    <t xml:space="preserve">DEPARTMENT: </t>
  </si>
  <si>
    <t>PREPARED BY:</t>
  </si>
  <si>
    <t xml:space="preserve">OTHER: </t>
  </si>
  <si>
    <t>SUFFICIENT BUDGET:</t>
  </si>
  <si>
    <t xml:space="preserve">NO </t>
  </si>
  <si>
    <t>YES</t>
  </si>
  <si>
    <t xml:space="preserve">Shipping </t>
  </si>
  <si>
    <t xml:space="preserve">FUND: </t>
  </si>
  <si>
    <t xml:space="preserve">COST CENTER: </t>
  </si>
  <si>
    <t>Fund</t>
  </si>
  <si>
    <t>01</t>
  </si>
  <si>
    <t>06</t>
  </si>
  <si>
    <t>18</t>
  </si>
  <si>
    <t>30</t>
  </si>
  <si>
    <t>Travel Budget Pool</t>
  </si>
  <si>
    <t>Operating Expenses Budget Pool</t>
  </si>
  <si>
    <t>13101</t>
  </si>
  <si>
    <t>Dean of Hlth Care, Career &amp; Tech Edu</t>
  </si>
  <si>
    <t>13102</t>
  </si>
  <si>
    <t>Emergency Medical Science</t>
  </si>
  <si>
    <t>13103</t>
  </si>
  <si>
    <t>Diagnostic Medical Sonography</t>
  </si>
  <si>
    <t>13104</t>
  </si>
  <si>
    <t>Medical Laboratory Technology</t>
  </si>
  <si>
    <t>13105</t>
  </si>
  <si>
    <t>Respiratory Care Science</t>
  </si>
  <si>
    <t>13106</t>
  </si>
  <si>
    <t>Radiologic Technology</t>
  </si>
  <si>
    <t>13111</t>
  </si>
  <si>
    <t>Associate Degree Nursing</t>
  </si>
  <si>
    <t>13112</t>
  </si>
  <si>
    <t>Licensed Vocational Nursing</t>
  </si>
  <si>
    <t>13121</t>
  </si>
  <si>
    <t>Automotive Technology</t>
  </si>
  <si>
    <t>13122</t>
  </si>
  <si>
    <t>Auto Body Repair Technology</t>
  </si>
  <si>
    <t>13131</t>
  </si>
  <si>
    <t>Heating,Ventilation &amp; Air Conditioning</t>
  </si>
  <si>
    <t>13132</t>
  </si>
  <si>
    <t>Commercial &amp; Residential Electrician</t>
  </si>
  <si>
    <t>13133</t>
  </si>
  <si>
    <t>Construction Technology</t>
  </si>
  <si>
    <t>13141</t>
  </si>
  <si>
    <t>Business Management &amp; Technology</t>
  </si>
  <si>
    <t>13142</t>
  </si>
  <si>
    <t>Medical Office Management</t>
  </si>
  <si>
    <t>13143</t>
  </si>
  <si>
    <t>Child Care &amp; Development</t>
  </si>
  <si>
    <t>13144</t>
  </si>
  <si>
    <t>Paralegal Studies</t>
  </si>
  <si>
    <t>13311</t>
  </si>
  <si>
    <t>College Preparatory Studies</t>
  </si>
  <si>
    <t>13312</t>
  </si>
  <si>
    <t>English for Speakers of Other Languages</t>
  </si>
  <si>
    <t>13313</t>
  </si>
  <si>
    <t>College Preparatory Studies English &amp; Reading</t>
  </si>
  <si>
    <t>13314</t>
  </si>
  <si>
    <t>College Preparatory Studies Mathematics</t>
  </si>
  <si>
    <t>13331</t>
  </si>
  <si>
    <t>Fine Arts &amp; Languages</t>
  </si>
  <si>
    <t>13332</t>
  </si>
  <si>
    <t>Criminal Justice</t>
  </si>
  <si>
    <t>13333</t>
  </si>
  <si>
    <t>Government &amp; History</t>
  </si>
  <si>
    <t>13334</t>
  </si>
  <si>
    <t>Art &amp; Music</t>
  </si>
  <si>
    <t>13335</t>
  </si>
  <si>
    <t>13401</t>
  </si>
  <si>
    <t>Dean of Sci, Tech, Eng &amp; Math</t>
  </si>
  <si>
    <t>13411</t>
  </si>
  <si>
    <t>Engineering Design &amp; Technology</t>
  </si>
  <si>
    <t>13421</t>
  </si>
  <si>
    <t>Mathematics &amp; Natural Sciences</t>
  </si>
  <si>
    <t>26001</t>
  </si>
  <si>
    <t>Workforce Training &amp; Cont Ed</t>
  </si>
  <si>
    <t>33001</t>
  </si>
  <si>
    <t>VP of Instruction</t>
  </si>
  <si>
    <t>33002</t>
  </si>
  <si>
    <t>Assoc. VP of Instruction</t>
  </si>
  <si>
    <t>33003</t>
  </si>
  <si>
    <t>Educational Technology &amp; Curriculum Innovation</t>
  </si>
  <si>
    <t>33004</t>
  </si>
  <si>
    <t>High School Programs &amp; Services</t>
  </si>
  <si>
    <t>33104</t>
  </si>
  <si>
    <t>Dean of Hlth Care Career &amp; Tec</t>
  </si>
  <si>
    <t>33111</t>
  </si>
  <si>
    <t>33112</t>
  </si>
  <si>
    <t>33131</t>
  </si>
  <si>
    <t>Heating Ventilation &amp; Air Conditioning</t>
  </si>
  <si>
    <t>33141</t>
  </si>
  <si>
    <t>Business Information Technology</t>
  </si>
  <si>
    <t>33301</t>
  </si>
  <si>
    <t>Dean of Health Care, Career &amp; Tech Edu</t>
  </si>
  <si>
    <t>33304</t>
  </si>
  <si>
    <t>Allied Health</t>
  </si>
  <si>
    <t>33311</t>
  </si>
  <si>
    <t>33331</t>
  </si>
  <si>
    <t>Dean of Humanities</t>
  </si>
  <si>
    <t>33401</t>
  </si>
  <si>
    <t>34001</t>
  </si>
  <si>
    <t>Media Services</t>
  </si>
  <si>
    <t>50111</t>
  </si>
  <si>
    <t>Office of the President</t>
  </si>
  <si>
    <t>51001</t>
  </si>
  <si>
    <t>Board of Trustees</t>
  </si>
  <si>
    <t>51111</t>
  </si>
  <si>
    <t>Institutional Planning, Research &amp; Effectiveness</t>
  </si>
  <si>
    <t>51121</t>
  </si>
  <si>
    <t>Program Evaluation and Administration</t>
  </si>
  <si>
    <t>51131</t>
  </si>
  <si>
    <t>Marketing &amp; Community Relations</t>
  </si>
  <si>
    <t>51141</t>
  </si>
  <si>
    <t>Development &amp; Alumni Services</t>
  </si>
  <si>
    <t>51151</t>
  </si>
  <si>
    <t>Human Resources</t>
  </si>
  <si>
    <t>51161</t>
  </si>
  <si>
    <t>Faculty/Staff Development</t>
  </si>
  <si>
    <t>51171</t>
  </si>
  <si>
    <t>Grants Development &amp; Administration</t>
  </si>
  <si>
    <t>51201</t>
  </si>
  <si>
    <t>Finance &amp; Administration</t>
  </si>
  <si>
    <t>51211</t>
  </si>
  <si>
    <t>Business Services</t>
  </si>
  <si>
    <t>51212</t>
  </si>
  <si>
    <t>Purchasing &amp; Records Retention</t>
  </si>
  <si>
    <t>51231</t>
  </si>
  <si>
    <t>Controller</t>
  </si>
  <si>
    <t>51301</t>
  </si>
  <si>
    <t>VP of Student Services</t>
  </si>
  <si>
    <t>51311</t>
  </si>
  <si>
    <t>Financial Aid</t>
  </si>
  <si>
    <t>51331</t>
  </si>
  <si>
    <t>Director of Admissions &amp; Records</t>
  </si>
  <si>
    <t>51332</t>
  </si>
  <si>
    <t>Testing</t>
  </si>
  <si>
    <t>51341</t>
  </si>
  <si>
    <t>Advising &amp; Orientation</t>
  </si>
  <si>
    <t>51351</t>
  </si>
  <si>
    <t>Student Life</t>
  </si>
  <si>
    <t>51352</t>
  </si>
  <si>
    <t>Student Activities</t>
  </si>
  <si>
    <t>51361</t>
  </si>
  <si>
    <t>Disability Services</t>
  </si>
  <si>
    <t>51371</t>
  </si>
  <si>
    <t>Advising &amp; Career Center</t>
  </si>
  <si>
    <t>51372</t>
  </si>
  <si>
    <t>Transfer,Career &amp; Employment Services</t>
  </si>
  <si>
    <t>52001</t>
  </si>
  <si>
    <t>General Institutional Support</t>
  </si>
  <si>
    <t>52101</t>
  </si>
  <si>
    <t>Information Technology Services</t>
  </si>
  <si>
    <t>52201</t>
  </si>
  <si>
    <t>Campus Security</t>
  </si>
  <si>
    <t>52301</t>
  </si>
  <si>
    <t>District Utilities</t>
  </si>
  <si>
    <t>67001</t>
  </si>
  <si>
    <t>Facilities &amp; Physical Plant</t>
  </si>
  <si>
    <t>67011</t>
  </si>
  <si>
    <t>Rancho del Cielo</t>
  </si>
  <si>
    <t>67012</t>
  </si>
  <si>
    <t>Golf Course</t>
  </si>
  <si>
    <t>88306</t>
  </si>
  <si>
    <t>Recreation Center</t>
  </si>
  <si>
    <t>88401</t>
  </si>
  <si>
    <t>Condominiums</t>
  </si>
  <si>
    <t>88402</t>
  </si>
  <si>
    <t>Child Care Center</t>
  </si>
  <si>
    <t>Funding Source</t>
  </si>
  <si>
    <t>001</t>
  </si>
  <si>
    <t>Operating Budget</t>
  </si>
  <si>
    <t>20000</t>
  </si>
  <si>
    <t>Carl Perkins</t>
  </si>
  <si>
    <t>20001</t>
  </si>
  <si>
    <t>Federal Workstudy</t>
  </si>
  <si>
    <t>20002</t>
  </si>
  <si>
    <t>Texas Grant</t>
  </si>
  <si>
    <t>20003</t>
  </si>
  <si>
    <t>State Workstudy</t>
  </si>
  <si>
    <t>20004</t>
  </si>
  <si>
    <t>Certified Nurse Assis Prog CNA</t>
  </si>
  <si>
    <t>20005</t>
  </si>
  <si>
    <t>Rich Products Corporation</t>
  </si>
  <si>
    <t>20006</t>
  </si>
  <si>
    <t>S3 Developmental Edu Grant</t>
  </si>
  <si>
    <t>20007</t>
  </si>
  <si>
    <t>TPEG</t>
  </si>
  <si>
    <t>20008</t>
  </si>
  <si>
    <t>SEF Grant</t>
  </si>
  <si>
    <t>20009</t>
  </si>
  <si>
    <t>CPA/CCA Focus Grant</t>
  </si>
  <si>
    <t>20010</t>
  </si>
  <si>
    <t>TEOG</t>
  </si>
  <si>
    <t>20011</t>
  </si>
  <si>
    <t>Top 10%</t>
  </si>
  <si>
    <t>20012</t>
  </si>
  <si>
    <t>TWC Skills Development</t>
  </si>
  <si>
    <t>20013</t>
  </si>
  <si>
    <t>25% Workstudy</t>
  </si>
  <si>
    <t>20014</t>
  </si>
  <si>
    <t>Pell</t>
  </si>
  <si>
    <t>20015</t>
  </si>
  <si>
    <t>Loans</t>
  </si>
  <si>
    <t>20016</t>
  </si>
  <si>
    <t>Project Strength Mentor Grant</t>
  </si>
  <si>
    <t>20017</t>
  </si>
  <si>
    <t>SLDS Grant</t>
  </si>
  <si>
    <t>1.</t>
  </si>
  <si>
    <t>2.</t>
  </si>
  <si>
    <t>3.</t>
  </si>
  <si>
    <t>REQUESTOR INFORMATION</t>
  </si>
  <si>
    <t xml:space="preserve">LOCATION: </t>
  </si>
  <si>
    <t xml:space="preserve">BUDGET POOL: </t>
  </si>
  <si>
    <t>OBJECT CODE:</t>
  </si>
  <si>
    <t xml:space="preserve">ACCOUNT MANAGER: </t>
  </si>
  <si>
    <t xml:space="preserve">VICE PRESIDENT FINANCE &amp; ADMINISTRATION </t>
  </si>
  <si>
    <t xml:space="preserve">COMPLETE AND DETAILED DESCRIPTION OF                         ITEMS REQUESTED </t>
  </si>
  <si>
    <t>DEAN / DIRECTOR / OTHER</t>
  </si>
  <si>
    <t>FUNCTION:</t>
  </si>
  <si>
    <t>Main Campus</t>
  </si>
  <si>
    <t>Office Supplies</t>
  </si>
  <si>
    <t>Description</t>
  </si>
  <si>
    <t>Function</t>
  </si>
  <si>
    <t>FUNDING SOURCE</t>
  </si>
  <si>
    <t>VICE PRESIDENT</t>
  </si>
  <si>
    <t>ACCOUNTING AND BUDGET</t>
  </si>
  <si>
    <t>VENDOR</t>
  </si>
  <si>
    <t>Name:</t>
  </si>
  <si>
    <t xml:space="preserve">Address: </t>
  </si>
  <si>
    <t>Vendor Information must match quote or W9 form</t>
  </si>
  <si>
    <t>Initial:</t>
  </si>
  <si>
    <t>1</t>
  </si>
  <si>
    <t>INSTRUCTION</t>
  </si>
  <si>
    <t>2</t>
  </si>
  <si>
    <t>PUBLIC SERVICE</t>
  </si>
  <si>
    <t>3</t>
  </si>
  <si>
    <t>ACADEMIC SUPPORT</t>
  </si>
  <si>
    <t>4</t>
  </si>
  <si>
    <t>INSTIT. SUPPORT</t>
  </si>
  <si>
    <t>5</t>
  </si>
  <si>
    <t>STUDENT SERVICES</t>
  </si>
  <si>
    <t>6</t>
  </si>
  <si>
    <t>OPERATING &amp; MAINT.</t>
  </si>
  <si>
    <t>7</t>
  </si>
  <si>
    <t>SCHOLAR./FELLSHIPS.</t>
  </si>
  <si>
    <t>8</t>
  </si>
  <si>
    <t>AUXILIARY</t>
  </si>
  <si>
    <t>9</t>
  </si>
  <si>
    <t>RESEARCH</t>
  </si>
  <si>
    <t>Education &amp; General</t>
  </si>
  <si>
    <t>AUXILIARY FUND #6</t>
  </si>
  <si>
    <t>10</t>
  </si>
  <si>
    <t>INSTITUTIONAL SCHOLARSHIPS #10</t>
  </si>
  <si>
    <t>FEDERAL RESTRICTED FUNDS</t>
  </si>
  <si>
    <t>20</t>
  </si>
  <si>
    <t>TSC ENDOWMENT FUND #20</t>
  </si>
  <si>
    <t>24</t>
  </si>
  <si>
    <t>NDSL (LOAN) FUND #24</t>
  </si>
  <si>
    <t>UNEXPENDED PLANT FUND #30</t>
  </si>
  <si>
    <t>34</t>
  </si>
  <si>
    <t>RESTRICTED PARKING FUND</t>
  </si>
  <si>
    <t>35</t>
  </si>
  <si>
    <t>Restricted Insurance Fund</t>
  </si>
  <si>
    <t>37</t>
  </si>
  <si>
    <t>Restricted Scholarship Fund</t>
  </si>
  <si>
    <t>38</t>
  </si>
  <si>
    <t>Restricted Agency Fund</t>
  </si>
  <si>
    <t>39</t>
  </si>
  <si>
    <t>Noninterest Bearing Fund</t>
  </si>
  <si>
    <t>42</t>
  </si>
  <si>
    <t>DEBT SERVICE FUND #42</t>
  </si>
  <si>
    <t>48</t>
  </si>
  <si>
    <t>GENERAL FIXED ASSETS #48</t>
  </si>
  <si>
    <t>50</t>
  </si>
  <si>
    <t>2002 GENERAL REVENUE BOND #50</t>
  </si>
  <si>
    <t>52</t>
  </si>
  <si>
    <t>1987 TAX DEBT SERVICE #52</t>
  </si>
  <si>
    <t>56</t>
  </si>
  <si>
    <t>2000 STUD UNION BLDG BOND #56</t>
  </si>
  <si>
    <t>61</t>
  </si>
  <si>
    <t>2005 TAX DEBT SERVICE</t>
  </si>
  <si>
    <t>62</t>
  </si>
  <si>
    <t>2006 Tax Debt Service</t>
  </si>
  <si>
    <t>63</t>
  </si>
  <si>
    <t>2006 Maintenance Tax Debt Serv</t>
  </si>
  <si>
    <t>64</t>
  </si>
  <si>
    <t>2007 Tax Debt Service</t>
  </si>
  <si>
    <t>65</t>
  </si>
  <si>
    <t>2005 WRKC Debt Service Fund</t>
  </si>
  <si>
    <t>66</t>
  </si>
  <si>
    <t>2007 Maintenance Tax Debt Svc</t>
  </si>
  <si>
    <t>67</t>
  </si>
  <si>
    <t>2008 Tax Debt Service</t>
  </si>
  <si>
    <t>68</t>
  </si>
  <si>
    <t>2008 Maintenance Tax Debt Svc</t>
  </si>
  <si>
    <t>69</t>
  </si>
  <si>
    <t>09 Tax Debt Service Fund</t>
  </si>
  <si>
    <t>70</t>
  </si>
  <si>
    <t>09 Maintenance Debt Service</t>
  </si>
  <si>
    <t>79</t>
  </si>
  <si>
    <t>TSC ALUMNI ASSOCIATION</t>
  </si>
  <si>
    <t>99</t>
  </si>
  <si>
    <t>TSC FOUNDATION INC</t>
  </si>
  <si>
    <t>Cost Center</t>
  </si>
  <si>
    <t>Budject</t>
  </si>
  <si>
    <t>Fort Brown Village Demolition</t>
  </si>
  <si>
    <t>TSC</t>
  </si>
  <si>
    <t>AdValorem-Current Yr</t>
  </si>
  <si>
    <t>AdValorem-Prior Yr</t>
  </si>
  <si>
    <t>Ad Valorem-Penalty&amp;Int</t>
  </si>
  <si>
    <t>Ad Valorem-Discounts</t>
  </si>
  <si>
    <t>Ad Valorem-Commissions</t>
  </si>
  <si>
    <t>Charitable Contributions</t>
  </si>
  <si>
    <t>Other Fees</t>
  </si>
  <si>
    <t>Tuition, In District</t>
  </si>
  <si>
    <t>Tuition, Out of District</t>
  </si>
  <si>
    <t>Other Income (Vending Contract</t>
  </si>
  <si>
    <t>CE-Certified Training</t>
  </si>
  <si>
    <t>ITSC Fee for Workforce Cert.</t>
  </si>
  <si>
    <t>Workforce Continuing Education</t>
  </si>
  <si>
    <t>Auditing Fee</t>
  </si>
  <si>
    <t>Elect. Distance Education Fee</t>
  </si>
  <si>
    <t>Hybrid Course Fee</t>
  </si>
  <si>
    <t>Lab Fee</t>
  </si>
  <si>
    <t>Non-Course Based Option Fee</t>
  </si>
  <si>
    <t>Criminal Justice Inst Bsville</t>
  </si>
  <si>
    <t>Architecture</t>
  </si>
  <si>
    <t>Emergency/Medical Technology</t>
  </si>
  <si>
    <t>Medical Lab Technology</t>
  </si>
  <si>
    <t>Radiology Technology</t>
  </si>
  <si>
    <t>Respiratory Therapy</t>
  </si>
  <si>
    <t>Vocational Nursing</t>
  </si>
  <si>
    <t>Dual Enrollment Late Proc. Fee</t>
  </si>
  <si>
    <t>Dual Enrollment Reg. Fee</t>
  </si>
  <si>
    <t>Dual Enrollment Tuition &amp; Fees</t>
  </si>
  <si>
    <t>Graduation Fee</t>
  </si>
  <si>
    <t>Add/Drop Fee</t>
  </si>
  <si>
    <t>Check Stop Payment Fee</t>
  </si>
  <si>
    <t>Delinquent Acnts(bal over $75)</t>
  </si>
  <si>
    <t>Reinstatement Charge</t>
  </si>
  <si>
    <t>Returned Check Charge</t>
  </si>
  <si>
    <t>Building Use Fee</t>
  </si>
  <si>
    <t>General Use Fee</t>
  </si>
  <si>
    <t>Institutional Support</t>
  </si>
  <si>
    <t>Meds Curr Support ADN Program</t>
  </si>
  <si>
    <t>Late Registration Fee</t>
  </si>
  <si>
    <t>FISDAP Skill Tracker-EMSP 1166</t>
  </si>
  <si>
    <t>Liability Insurance</t>
  </si>
  <si>
    <t>Liability Ins for EMT or EMS</t>
  </si>
  <si>
    <t>Tuition Cap Credits &amp; Discount</t>
  </si>
  <si>
    <t>Tuition for Excessive Dev Hour</t>
  </si>
  <si>
    <t>Tuition for Repeated Hours</t>
  </si>
  <si>
    <t>Tuition in District Dual</t>
  </si>
  <si>
    <t>Tuition Non Resident - TSC</t>
  </si>
  <si>
    <t>Tuition Non Resident Dual</t>
  </si>
  <si>
    <t>Tuition Out-of-District Dual</t>
  </si>
  <si>
    <t>Tuition Waiver</t>
  </si>
  <si>
    <t>Tuition, In-District-TSC</t>
  </si>
  <si>
    <t>Tuition, Out-of-District - TSC</t>
  </si>
  <si>
    <t>Tuition, Out-of-state &amp; Intl</t>
  </si>
  <si>
    <t>Criminal Justice Institute-Fee</t>
  </si>
  <si>
    <t>Tuition Waivers</t>
  </si>
  <si>
    <t>Scholarship Allowances</t>
  </si>
  <si>
    <t>Grant Allowances &amp; Discounts</t>
  </si>
  <si>
    <t>Pell Grant Allowance</t>
  </si>
  <si>
    <t>Loan Allowances &amp; Discounts</t>
  </si>
  <si>
    <t>Orientation Fee</t>
  </si>
  <si>
    <t>Laptop Fee</t>
  </si>
  <si>
    <t>Laptop Lease Fee</t>
  </si>
  <si>
    <t>Duplicate Diploma</t>
  </si>
  <si>
    <t>Foreign Insurance Fee</t>
  </si>
  <si>
    <t>ID Card Replacement Fee</t>
  </si>
  <si>
    <t>Parking Permit Fee(annual fee)</t>
  </si>
  <si>
    <t>Parking Violation - No Permit</t>
  </si>
  <si>
    <t>Parking Violation-FL,Di,GA,etc</t>
  </si>
  <si>
    <t>Parking Violation -Gnl Parking</t>
  </si>
  <si>
    <t>PKNG Violation-Immobilizer Ch</t>
  </si>
  <si>
    <t>Parking Violation-Late Pymt Ch</t>
  </si>
  <si>
    <t>Replacement Permit Fee</t>
  </si>
  <si>
    <t>Student Recreation Fee</t>
  </si>
  <si>
    <t>Student Service Fee</t>
  </si>
  <si>
    <t>Student Union Fee</t>
  </si>
  <si>
    <t>Registration Fee</t>
  </si>
  <si>
    <t>Accuplacer Exam Fee-All Exams</t>
  </si>
  <si>
    <t>Accuplacer Exam Fee-Math Only</t>
  </si>
  <si>
    <t>Accuplacer Exam Fee-Reading</t>
  </si>
  <si>
    <t>Accuplacer Exam Fee-Writing</t>
  </si>
  <si>
    <t>ACLS Certification(EMSP 2444)</t>
  </si>
  <si>
    <t>ACT Compass Exam-All Exams</t>
  </si>
  <si>
    <t>ACT Compass Exam-Reading Only</t>
  </si>
  <si>
    <t>ACT Compass-Writing Only</t>
  </si>
  <si>
    <t>ASSET Test Fee</t>
  </si>
  <si>
    <t>BLS Certification (EMSP 1166)</t>
  </si>
  <si>
    <t>College Level Examination Prog</t>
  </si>
  <si>
    <t>Compass-eWrite</t>
  </si>
  <si>
    <t>EMT Program Ntl State Cert Fee</t>
  </si>
  <si>
    <t>GED Retest</t>
  </si>
  <si>
    <t>GED Test</t>
  </si>
  <si>
    <t>HESI Exam Fees AssoDeg Nursing</t>
  </si>
  <si>
    <t>PALS Certification (EMSP 2330)</t>
  </si>
  <si>
    <t>PHTLS Certification (EMS 1355)</t>
  </si>
  <si>
    <t>Proctoring Fee</t>
  </si>
  <si>
    <t>Texas Success Initiate Fee</t>
  </si>
  <si>
    <t>Hybrid using Pearson Instructi</t>
  </si>
  <si>
    <t>Only Pearson Learn Mgmt Soluti</t>
  </si>
  <si>
    <t>Pearson Instruction</t>
  </si>
  <si>
    <t>Pearson Instruction-1Credit Hr</t>
  </si>
  <si>
    <t>Pearson Instruction-2Credit Hr</t>
  </si>
  <si>
    <t>Pearson Orientation Course</t>
  </si>
  <si>
    <t>Placement Test Income</t>
  </si>
  <si>
    <t>Building Lease -UTB</t>
  </si>
  <si>
    <t>Lease</t>
  </si>
  <si>
    <t>Lease Income</t>
  </si>
  <si>
    <t>Investment Earning</t>
  </si>
  <si>
    <t>Parent Contribution</t>
  </si>
  <si>
    <t>Child Care Center Income</t>
  </si>
  <si>
    <t>Child Care Food Control</t>
  </si>
  <si>
    <t>Admin Salary FT</t>
  </si>
  <si>
    <t>Admin Salary - Perm PT</t>
  </si>
  <si>
    <t>Admin Salary - Other</t>
  </si>
  <si>
    <t>Admin Salary - Temp/On-Call</t>
  </si>
  <si>
    <t>Faculty FT Perm</t>
  </si>
  <si>
    <t>Faculty FT - Temp</t>
  </si>
  <si>
    <t>Faculty Overload Pay</t>
  </si>
  <si>
    <t>Faculty FT Summer Pay</t>
  </si>
  <si>
    <t>Faculty FT Admin Duties</t>
  </si>
  <si>
    <t>Faculty Salaries - Other</t>
  </si>
  <si>
    <t>Faculty Adj - Summer Pay</t>
  </si>
  <si>
    <t>Faculty Adj - Continuing Ed</t>
  </si>
  <si>
    <t>Dual Credit Expenses</t>
  </si>
  <si>
    <t>Staff Pay - FT</t>
  </si>
  <si>
    <t>Staff Pay - Perm PT</t>
  </si>
  <si>
    <t>Staff Pay - Temp / On call</t>
  </si>
  <si>
    <t>Staff Pay - Other</t>
  </si>
  <si>
    <t>Staff Pay - OT</t>
  </si>
  <si>
    <t>Fiscal Agent Fees</t>
  </si>
  <si>
    <t>Student Pay</t>
  </si>
  <si>
    <t>Workstudy Pay</t>
  </si>
  <si>
    <t>Community Service Workstudy</t>
  </si>
  <si>
    <t>America - Reads Workstudy</t>
  </si>
  <si>
    <t>FICA</t>
  </si>
  <si>
    <t>Medical Benefits</t>
  </si>
  <si>
    <t>Life Insurance</t>
  </si>
  <si>
    <t>Medicare</t>
  </si>
  <si>
    <t>Unemployment Benefits</t>
  </si>
  <si>
    <t>Travel Expenses</t>
  </si>
  <si>
    <t>Conference &amp; Registration Fees (Travel)</t>
  </si>
  <si>
    <t>Instructional Supplies</t>
  </si>
  <si>
    <t>Computer or Printer Supplies</t>
  </si>
  <si>
    <t>Telecommunications Supplies</t>
  </si>
  <si>
    <t>Facilities &amp; Maintenance Supplies</t>
  </si>
  <si>
    <t>Uniform Expense</t>
  </si>
  <si>
    <t>Binding Expenses</t>
  </si>
  <si>
    <t>Books &amp; Periodicals</t>
  </si>
  <si>
    <t>Microforms Expenses (restricted)</t>
  </si>
  <si>
    <t>Testing Software &amp; Supplies</t>
  </si>
  <si>
    <t>Other Supplies</t>
  </si>
  <si>
    <t>Audit Fees</t>
  </si>
  <si>
    <t>Consultant Services</t>
  </si>
  <si>
    <t>Legal Fees</t>
  </si>
  <si>
    <t>Royalties</t>
  </si>
  <si>
    <t>Software License Fees</t>
  </si>
  <si>
    <t>Awards/Stipends (restricted)</t>
  </si>
  <si>
    <t>Financial Services &amp; Fees</t>
  </si>
  <si>
    <t>Certification/License Fees</t>
  </si>
  <si>
    <t>Contractual Svcs &amp; Contract Labor</t>
  </si>
  <si>
    <t>Professional Svcs &amp; Contract Labor</t>
  </si>
  <si>
    <t>Special Assessment</t>
  </si>
  <si>
    <t>Management Services</t>
  </si>
  <si>
    <t>Association Fees</t>
  </si>
  <si>
    <t>Security-General</t>
  </si>
  <si>
    <t>Security-Parking Enforcement</t>
  </si>
  <si>
    <t>Security-Other</t>
  </si>
  <si>
    <t>Institutional Memberships/Dues</t>
  </si>
  <si>
    <t>Subscriptions</t>
  </si>
  <si>
    <t>Memberships/Fees</t>
  </si>
  <si>
    <t>Equipment Rental &amp; Leases</t>
  </si>
  <si>
    <t>Facility Rental &amp; Leases</t>
  </si>
  <si>
    <t>Furniture Rental &amp; Leases</t>
  </si>
  <si>
    <t>Bad Debt Expense</t>
  </si>
  <si>
    <t>Elections</t>
  </si>
  <si>
    <t>Indirect Cost Expense</t>
  </si>
  <si>
    <t>Insurance Expense</t>
  </si>
  <si>
    <t>Hazardous Waste Mgmt</t>
  </si>
  <si>
    <t>Imaging Services</t>
  </si>
  <si>
    <t>Postage Expense</t>
  </si>
  <si>
    <t>Printing &amp; Duplicating Expense</t>
  </si>
  <si>
    <t>Maintenance Expenses</t>
  </si>
  <si>
    <t>Telephone Expense</t>
  </si>
  <si>
    <t>Trash Collection Expense</t>
  </si>
  <si>
    <t>Vehicle Operating Expenses</t>
  </si>
  <si>
    <t>Property Tax Expense</t>
  </si>
  <si>
    <t>Convocations &amp; Public Lectures</t>
  </si>
  <si>
    <t>Miscellaneous Instruction Exp</t>
  </si>
  <si>
    <t>Freight/Ship &amp; Handling</t>
  </si>
  <si>
    <t>Food, Groceries, Meals Expense</t>
  </si>
  <si>
    <t>Mileage/ Transportation</t>
  </si>
  <si>
    <t>Conference &amp; Registration Fees</t>
  </si>
  <si>
    <t>Photography/Film Processing</t>
  </si>
  <si>
    <t>Student Aid</t>
  </si>
  <si>
    <t>Student Recruitment/Communication</t>
  </si>
  <si>
    <t>Recruitment/Advi Retenti</t>
  </si>
  <si>
    <t>Promotional Activities &amp; Items</t>
  </si>
  <si>
    <t>Marketing &amp; Community Relation</t>
  </si>
  <si>
    <t>Property Tax Collection Exp (restricted)</t>
  </si>
  <si>
    <t>Bad Debt Collection Expense (restricted)</t>
  </si>
  <si>
    <t>Bond Defeas &amp; OtherClosingCost</t>
  </si>
  <si>
    <t>Advertising</t>
  </si>
  <si>
    <t>Credit Card Processing Fee</t>
  </si>
  <si>
    <t>Commencement</t>
  </si>
  <si>
    <t>Institutional Official Functio</t>
  </si>
  <si>
    <t>Miscellaneous Expense</t>
  </si>
  <si>
    <t>Contingency</t>
  </si>
  <si>
    <t>Utilities-Electricity</t>
  </si>
  <si>
    <t>Natural Gas Expense</t>
  </si>
  <si>
    <t>Water &amp; Sewer Expenses</t>
  </si>
  <si>
    <t>Fuel Expense -vehicle</t>
  </si>
  <si>
    <t>Fuel Expense -Equipment</t>
  </si>
  <si>
    <t>Mdse for Resale-Textbooks (restricted)</t>
  </si>
  <si>
    <t>Mdse for Resale-General Mdse (restricted)</t>
  </si>
  <si>
    <t>Security Deposit</t>
  </si>
  <si>
    <t>Other Income</t>
  </si>
  <si>
    <t>Telecommunication Svcs</t>
  </si>
  <si>
    <t>Principal Payment</t>
  </si>
  <si>
    <t>Interest Payment</t>
  </si>
  <si>
    <t>Waste Disposal</t>
  </si>
  <si>
    <t>Land Expenditures (restricted)</t>
  </si>
  <si>
    <t>Buildings $1,000-5,000</t>
  </si>
  <si>
    <t>Building Exp &gt;$5k</t>
  </si>
  <si>
    <t>Facilities &amp; Other Improvements $1,000-5,000</t>
  </si>
  <si>
    <t>Facilities &amp; Other Improvements&lt;$1,000</t>
  </si>
  <si>
    <t>Furniture $1,000-5,000</t>
  </si>
  <si>
    <t>Furniture &gt; $5,000</t>
  </si>
  <si>
    <t>Machinery &amp; Equip $1000-$5000</t>
  </si>
  <si>
    <t>Machinery &amp; Equipment &gt; $5,000</t>
  </si>
  <si>
    <t>Vehicles $1,000-5,000</t>
  </si>
  <si>
    <t>Vehicles &gt;$5,000</t>
  </si>
  <si>
    <t>Other $1,000-5,000</t>
  </si>
  <si>
    <t>Other &gt; $5,000</t>
  </si>
  <si>
    <t>Furniture, Machinery  &amp; Equipment &lt; $1,000</t>
  </si>
  <si>
    <t>Telecomm &amp; Peripheral Equipmen</t>
  </si>
  <si>
    <t>Telecomm &amp; Peripheral Eqpt $1,000-5,000</t>
  </si>
  <si>
    <t>Telecomm &amp; Peripheral Eqpt &gt; $5,000</t>
  </si>
  <si>
    <t>Telecomm &amp; Peripheral Eqpt &lt; $1,000</t>
  </si>
  <si>
    <t>Library Books (restrictred)</t>
  </si>
  <si>
    <t>Building &amp; Repair Supplies</t>
  </si>
  <si>
    <t>Demolition</t>
  </si>
  <si>
    <t>Electrical</t>
  </si>
  <si>
    <t>HVAC</t>
  </si>
  <si>
    <t>Landscaping</t>
  </si>
  <si>
    <t>Moving Expenses</t>
  </si>
  <si>
    <t>Pest Control</t>
  </si>
  <si>
    <t>Plumbing</t>
  </si>
  <si>
    <t>Remediation</t>
  </si>
  <si>
    <t>Signage</t>
  </si>
  <si>
    <t>Paving</t>
  </si>
  <si>
    <t>Maintenance Svcs &amp; Repairs</t>
  </si>
  <si>
    <t>Equipment</t>
  </si>
  <si>
    <t>Scholarship Expense</t>
  </si>
  <si>
    <t>Student Grants Expense</t>
  </si>
  <si>
    <t>Student Loan Expense</t>
  </si>
  <si>
    <t>Contracted Services with UTB</t>
  </si>
  <si>
    <t>No Title at Conversion</t>
  </si>
  <si>
    <t>Object Code</t>
  </si>
  <si>
    <t>Purpose:</t>
  </si>
  <si>
    <t>Port Mansfield</t>
  </si>
  <si>
    <t>Land Appraisal</t>
  </si>
  <si>
    <t>Govt &amp; Public Affairs Consulting</t>
  </si>
  <si>
    <t>67013</t>
  </si>
  <si>
    <t>Federal Grants &amp; Contracts</t>
  </si>
  <si>
    <t>Local Grants &amp; Contracts</t>
  </si>
  <si>
    <t>State Grants &amp; Contracts</t>
  </si>
  <si>
    <t>75001</t>
  </si>
  <si>
    <t>75002</t>
  </si>
  <si>
    <t>75003</t>
  </si>
  <si>
    <t>Faculty Adj - Dual Enrollment</t>
  </si>
  <si>
    <t>DE Biology</t>
  </si>
  <si>
    <t>DE English</t>
  </si>
  <si>
    <t>DE Govt</t>
  </si>
  <si>
    <t>DE History</t>
  </si>
  <si>
    <t>DE Music</t>
  </si>
  <si>
    <t>DE Sociology</t>
  </si>
  <si>
    <t>DE Spanish</t>
  </si>
  <si>
    <t>DE Speech</t>
  </si>
  <si>
    <t>DE Art</t>
  </si>
  <si>
    <t>DE Math</t>
  </si>
  <si>
    <t>DE Economics</t>
  </si>
  <si>
    <t>Dual Enrollment Stipend</t>
  </si>
  <si>
    <t>Catalogs, Publications &amp; News</t>
  </si>
  <si>
    <t>Student Travel</t>
  </si>
  <si>
    <t>Overage/Shortage</t>
  </si>
  <si>
    <t>Arbitrage Rebate</t>
  </si>
  <si>
    <t>Facilities &amp; Other Improvement</t>
  </si>
  <si>
    <t xml:space="preserve">EMPLOYEE ID: </t>
  </si>
  <si>
    <t>Ext:</t>
  </si>
  <si>
    <t>Coll ID</t>
  </si>
  <si>
    <t>Employee Name</t>
  </si>
  <si>
    <t>0001210</t>
  </si>
  <si>
    <t>Martha Espinoza</t>
  </si>
  <si>
    <t>0001581</t>
  </si>
  <si>
    <t>Aidee Park</t>
  </si>
  <si>
    <t>0056888</t>
  </si>
  <si>
    <t>Maria Gutierrez</t>
  </si>
  <si>
    <t>0065578</t>
  </si>
  <si>
    <t>Gricelda Ramos</t>
  </si>
  <si>
    <t>0065913</t>
  </si>
  <si>
    <t>Maria Irene Perez</t>
  </si>
  <si>
    <t>0067724</t>
  </si>
  <si>
    <t>Leticia Richardson</t>
  </si>
  <si>
    <t>0070205</t>
  </si>
  <si>
    <t>Maria Ramirez</t>
  </si>
  <si>
    <t>0072656</t>
  </si>
  <si>
    <t>Marisela Nava</t>
  </si>
  <si>
    <t>0072753</t>
  </si>
  <si>
    <t>Rosalinda Enriquez</t>
  </si>
  <si>
    <t>0073076</t>
  </si>
  <si>
    <t>Berta Orive</t>
  </si>
  <si>
    <t>0073330</t>
  </si>
  <si>
    <t>Margarita Vargas</t>
  </si>
  <si>
    <t>0078055</t>
  </si>
  <si>
    <t>Lissa Frausto</t>
  </si>
  <si>
    <t>0081541</t>
  </si>
  <si>
    <t>Mary Rodriguez</t>
  </si>
  <si>
    <t>0097290</t>
  </si>
  <si>
    <t>Patricia Garcia</t>
  </si>
  <si>
    <t>0098177</t>
  </si>
  <si>
    <t>Prisci Tipton</t>
  </si>
  <si>
    <t>0110496</t>
  </si>
  <si>
    <t>Lauro Pena</t>
  </si>
  <si>
    <t>0116118</t>
  </si>
  <si>
    <t>Carlos Pecero</t>
  </si>
  <si>
    <t>0120608</t>
  </si>
  <si>
    <t>Ana De La Garza</t>
  </si>
  <si>
    <t>0123232</t>
  </si>
  <si>
    <t>Claudia Cortina</t>
  </si>
  <si>
    <t>0125061</t>
  </si>
  <si>
    <t>Antonia Saldivar</t>
  </si>
  <si>
    <t>0129373</t>
  </si>
  <si>
    <t>Kimberly Sanchez</t>
  </si>
  <si>
    <t>0130084</t>
  </si>
  <si>
    <t>Nilda Mora</t>
  </si>
  <si>
    <t>0133808</t>
  </si>
  <si>
    <t>Steven Sanchez</t>
  </si>
  <si>
    <t>0136331</t>
  </si>
  <si>
    <t>Noemi Vasquez</t>
  </si>
  <si>
    <t>0139399</t>
  </si>
  <si>
    <t>Ivonne Sierra</t>
  </si>
  <si>
    <t>0140042</t>
  </si>
  <si>
    <t>Diana Lopez</t>
  </si>
  <si>
    <t>0140413</t>
  </si>
  <si>
    <t>Antonio Guevara</t>
  </si>
  <si>
    <t>0141280</t>
  </si>
  <si>
    <t>Vicenta Fernandez</t>
  </si>
  <si>
    <t>0141575</t>
  </si>
  <si>
    <t>Emilio Rodriguez</t>
  </si>
  <si>
    <t>0141594</t>
  </si>
  <si>
    <t>Julieta Ontiveros</t>
  </si>
  <si>
    <t>0146211</t>
  </si>
  <si>
    <t>Maria Juarez</t>
  </si>
  <si>
    <t>0154711</t>
  </si>
  <si>
    <t>Alejandro Salinas</t>
  </si>
  <si>
    <t>0155200</t>
  </si>
  <si>
    <t>Angelica Fuentes</t>
  </si>
  <si>
    <t>0157009</t>
  </si>
  <si>
    <t>Donald Crouse</t>
  </si>
  <si>
    <t>0164214</t>
  </si>
  <si>
    <t>Elsa Quintero</t>
  </si>
  <si>
    <t>0165602</t>
  </si>
  <si>
    <t>Max Roca</t>
  </si>
  <si>
    <t>0167078</t>
  </si>
  <si>
    <t>Maricela Rodriguez</t>
  </si>
  <si>
    <t>0172492</t>
  </si>
  <si>
    <t>Raul Cano</t>
  </si>
  <si>
    <t>0177234</t>
  </si>
  <si>
    <t>Daniela Canales</t>
  </si>
  <si>
    <t>0187666</t>
  </si>
  <si>
    <t>Zoila Vasquez</t>
  </si>
  <si>
    <t>0192959</t>
  </si>
  <si>
    <t>Dolores Orozco</t>
  </si>
  <si>
    <t>0198395</t>
  </si>
  <si>
    <t>Adriana Charles</t>
  </si>
  <si>
    <t>0201494</t>
  </si>
  <si>
    <t>Nancy Cortez</t>
  </si>
  <si>
    <t>0205608</t>
  </si>
  <si>
    <t>Sarai Barrera</t>
  </si>
  <si>
    <t>0206455</t>
  </si>
  <si>
    <t>Juana Garza</t>
  </si>
  <si>
    <t>0213306</t>
  </si>
  <si>
    <t>Diana Orozco</t>
  </si>
  <si>
    <t>0217320</t>
  </si>
  <si>
    <t>Joanna Cervantes</t>
  </si>
  <si>
    <t>0218756</t>
  </si>
  <si>
    <t>Frank Morris</t>
  </si>
  <si>
    <t>0255042</t>
  </si>
  <si>
    <t>Virginia Sandoval</t>
  </si>
  <si>
    <t>0263219</t>
  </si>
  <si>
    <t>Alejandro Rodriguez</t>
  </si>
  <si>
    <t>0294611</t>
  </si>
  <si>
    <t>Cristina Madrid</t>
  </si>
  <si>
    <t>0403035</t>
  </si>
  <si>
    <t>Darlene Chavira</t>
  </si>
  <si>
    <t>0435283</t>
  </si>
  <si>
    <t>Michael Shannon</t>
  </si>
  <si>
    <t>1438155</t>
  </si>
  <si>
    <t>Armando Ponce</t>
  </si>
  <si>
    <t>1451676</t>
  </si>
  <si>
    <t>Oscar Hernandez</t>
  </si>
  <si>
    <t>1466952</t>
  </si>
  <si>
    <t>Edgar Chrnko</t>
  </si>
  <si>
    <t>1483764</t>
  </si>
  <si>
    <t>Imeh Affiah</t>
  </si>
  <si>
    <t xml:space="preserve">PURCHASING </t>
  </si>
  <si>
    <t>0143577</t>
  </si>
  <si>
    <t>Marisol Harris</t>
  </si>
  <si>
    <t>0073310</t>
  </si>
  <si>
    <t>Melinda Rodriguez</t>
  </si>
  <si>
    <r>
      <t xml:space="preserve">Purchases of </t>
    </r>
    <r>
      <rPr>
        <b/>
        <sz val="10"/>
        <rFont val="Times New Roman"/>
        <family val="1"/>
      </rPr>
      <t>$25,000 or More</t>
    </r>
    <r>
      <rPr>
        <sz val="10"/>
        <rFont val="Times New Roman"/>
        <family val="1"/>
      </rPr>
      <t>: Competitive bidding process required.</t>
    </r>
  </si>
  <si>
    <r>
      <t xml:space="preserve">Purchases of </t>
    </r>
    <r>
      <rPr>
        <b/>
        <sz val="10"/>
        <rFont val="Times New Roman"/>
        <family val="1"/>
      </rPr>
      <t>Less than $2,000:</t>
    </r>
    <r>
      <rPr>
        <sz val="10"/>
        <rFont val="Times New Roman"/>
        <family val="1"/>
      </rPr>
      <t xml:space="preserve"> No competitive quotes required .</t>
    </r>
  </si>
  <si>
    <r>
      <t xml:space="preserve">Purchases from </t>
    </r>
    <r>
      <rPr>
        <b/>
        <sz val="10"/>
        <rFont val="Times New Roman"/>
        <family val="1"/>
      </rPr>
      <t>$2,000 but Less than $25,000:</t>
    </r>
    <r>
      <rPr>
        <sz val="10"/>
        <rFont val="Times New Roman"/>
        <family val="1"/>
      </rPr>
      <t xml:space="preserve"> Three (3) quotes are required. </t>
    </r>
  </si>
  <si>
    <t>13337</t>
  </si>
  <si>
    <t>Psychology</t>
  </si>
  <si>
    <t>13338</t>
  </si>
  <si>
    <t>Social Work</t>
  </si>
  <si>
    <t>13339</t>
  </si>
  <si>
    <t>Sociology</t>
  </si>
  <si>
    <t>13340</t>
  </si>
  <si>
    <t>Teacher Education</t>
  </si>
  <si>
    <t>13321</t>
  </si>
  <si>
    <t xml:space="preserve">Government </t>
  </si>
  <si>
    <t>13322</t>
  </si>
  <si>
    <t>History</t>
  </si>
  <si>
    <t>13349</t>
  </si>
  <si>
    <t>Business</t>
  </si>
  <si>
    <t>13350</t>
  </si>
  <si>
    <t>Economics</t>
  </si>
  <si>
    <t>13341</t>
  </si>
  <si>
    <t>Art</t>
  </si>
  <si>
    <t>13342</t>
  </si>
  <si>
    <t>English</t>
  </si>
  <si>
    <t>13343</t>
  </si>
  <si>
    <t>Music</t>
  </si>
  <si>
    <t>13344</t>
  </si>
  <si>
    <t>Physical Education</t>
  </si>
  <si>
    <t>13345</t>
  </si>
  <si>
    <t>13346</t>
  </si>
  <si>
    <t>Spanish</t>
  </si>
  <si>
    <t>Speech</t>
  </si>
  <si>
    <r>
      <t xml:space="preserve">80 Fort Brown, Brownsville, Texas 78520 </t>
    </r>
    <r>
      <rPr>
        <b/>
        <sz val="11"/>
        <rFont val="Symbol"/>
        <family val="1"/>
        <charset val="2"/>
      </rPr>
      <t>·</t>
    </r>
    <r>
      <rPr>
        <b/>
        <sz val="11"/>
        <rFont val="Times New Roman"/>
        <family val="1"/>
      </rPr>
      <t xml:space="preserve"> 956-295-3426 </t>
    </r>
    <r>
      <rPr>
        <b/>
        <sz val="11"/>
        <rFont val="Symbol"/>
        <family val="1"/>
        <charset val="2"/>
      </rPr>
      <t>·</t>
    </r>
    <r>
      <rPr>
        <b/>
        <sz val="11"/>
        <rFont val="Times New Roman"/>
        <family val="1"/>
      </rPr>
      <t xml:space="preserve"> Fax 956-295-3408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</si>
</sst>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color theme="1"/>
      <name val="Tahoma"/>
      <family val="2"/>
    </font>
    <font>
      <sz val="10"/>
      <name val="Arial"/>
      <family val="2"/>
    </font>
    <font>
      <b/>
      <sz val="11"/>
      <name val="Symbol"/>
      <family val="1"/>
      <charset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2" fillId="0" borderId="0"/>
    <xf numFmtId="9" fontId="13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3" fillId="0" borderId="0" xfId="0" applyFont="1" applyAlignment="1">
      <alignment horizontal="center"/>
    </xf>
    <xf numFmtId="44" fontId="2" fillId="0" borderId="0" xfId="0" applyNumberFormat="1" applyFont="1"/>
    <xf numFmtId="0" fontId="2" fillId="0" borderId="0" xfId="0" applyFont="1" applyAlignment="1">
      <alignment horizontal="justify"/>
    </xf>
    <xf numFmtId="0" fontId="3" fillId="0" borderId="12" xfId="0" applyFont="1" applyBorder="1" applyAlignment="1" applyProtection="1">
      <alignment horizontal="center" vertical="center"/>
      <protection hidden="1"/>
    </xf>
    <xf numFmtId="49" fontId="2" fillId="0" borderId="0" xfId="0" applyNumberFormat="1" applyFont="1"/>
    <xf numFmtId="0" fontId="2" fillId="0" borderId="12" xfId="0" applyFont="1" applyBorder="1" applyAlignment="1" applyProtection="1">
      <alignment horizontal="left"/>
    </xf>
    <xf numFmtId="0" fontId="2" fillId="0" borderId="15" xfId="2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left"/>
    </xf>
    <xf numFmtId="0" fontId="16" fillId="0" borderId="12" xfId="0" applyFont="1" applyBorder="1" applyAlignment="1" applyProtection="1">
      <alignment horizontal="center" vertical="center"/>
      <protection locked="0"/>
    </xf>
    <xf numFmtId="0" fontId="7" fillId="0" borderId="12" xfId="2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/>
    <xf numFmtId="49" fontId="7" fillId="0" borderId="15" xfId="2" applyNumberFormat="1" applyFont="1" applyBorder="1" applyAlignment="1" applyProtection="1">
      <alignment horizontal="left"/>
      <protection locked="0"/>
    </xf>
    <xf numFmtId="49" fontId="7" fillId="0" borderId="12" xfId="0" applyNumberFormat="1" applyFont="1" applyBorder="1" applyProtection="1"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64" fontId="7" fillId="0" borderId="14" xfId="1" applyNumberFormat="1" applyFont="1" applyBorder="1" applyAlignment="1" applyProtection="1">
      <alignment horizontal="center" vertical="center"/>
      <protection locked="0"/>
    </xf>
    <xf numFmtId="164" fontId="7" fillId="0" borderId="13" xfId="1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 vertical="center"/>
      <protection locked="0"/>
    </xf>
    <xf numFmtId="164" fontId="7" fillId="0" borderId="7" xfId="1" applyNumberFormat="1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0" fontId="7" fillId="3" borderId="0" xfId="0" applyFont="1" applyFill="1" applyProtection="1">
      <protection hidden="1"/>
    </xf>
    <xf numFmtId="1" fontId="7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7" fillId="0" borderId="0" xfId="0" applyNumberFormat="1" applyFont="1" applyProtection="1">
      <protection hidden="1"/>
    </xf>
    <xf numFmtId="49" fontId="17" fillId="0" borderId="0" xfId="3" applyNumberFormat="1" applyFont="1" applyAlignment="1" applyProtection="1">
      <alignment horizontal="left" vertical="top" wrapText="1"/>
      <protection hidden="1"/>
    </xf>
    <xf numFmtId="0" fontId="17" fillId="0" borderId="0" xfId="3" applyFont="1" applyAlignment="1" applyProtection="1">
      <alignment horizontal="left" vertical="top" wrapText="1"/>
      <protection hidden="1"/>
    </xf>
    <xf numFmtId="49" fontId="7" fillId="0" borderId="0" xfId="0" quotePrefix="1" applyNumberFormat="1" applyFont="1" applyProtection="1">
      <protection hidden="1"/>
    </xf>
    <xf numFmtId="1" fontId="7" fillId="0" borderId="0" xfId="0" quotePrefix="1" applyNumberFormat="1" applyFont="1" applyProtection="1">
      <protection hidden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16" fillId="0" borderId="12" xfId="0" applyFont="1" applyBorder="1" applyAlignment="1" applyProtection="1">
      <alignment horizontal="center" vertical="center"/>
      <protection hidden="1"/>
    </xf>
    <xf numFmtId="1" fontId="7" fillId="0" borderId="7" xfId="0" applyNumberFormat="1" applyFont="1" applyBorder="1" applyAlignment="1" applyProtection="1">
      <alignment horizontal="center"/>
      <protection locked="0"/>
    </xf>
    <xf numFmtId="0" fontId="16" fillId="0" borderId="9" xfId="0" applyFont="1" applyBorder="1" applyAlignment="1" applyProtection="1">
      <alignment horizontal="right" vertical="center"/>
      <protection locked="0"/>
    </xf>
    <xf numFmtId="0" fontId="16" fillId="0" borderId="10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left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7" fillId="0" borderId="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6" fillId="0" borderId="4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49" fontId="7" fillId="0" borderId="12" xfId="2" applyNumberFormat="1" applyFont="1" applyFill="1" applyBorder="1" applyAlignment="1" applyProtection="1">
      <alignment horizontal="left" vertical="center" wrapText="1"/>
      <protection locked="0"/>
    </xf>
    <xf numFmtId="49" fontId="1" fillId="0" borderId="12" xfId="2" applyNumberFormat="1" applyFont="1" applyBorder="1" applyAlignment="1" applyProtection="1">
      <alignment horizontal="left" wrapText="1"/>
      <protection locked="0"/>
    </xf>
    <xf numFmtId="49" fontId="7" fillId="0" borderId="12" xfId="2" applyNumberFormat="1" applyFont="1" applyBorder="1" applyAlignment="1" applyProtection="1">
      <alignment vertical="center" wrapText="1"/>
      <protection locked="0"/>
    </xf>
    <xf numFmtId="49" fontId="1" fillId="0" borderId="12" xfId="2" applyNumberFormat="1" applyFont="1" applyBorder="1" applyAlignment="1" applyProtection="1">
      <alignment wrapText="1"/>
      <protection locked="0"/>
    </xf>
    <xf numFmtId="1" fontId="7" fillId="0" borderId="12" xfId="0" applyNumberFormat="1" applyFont="1" applyBorder="1" applyAlignment="1" applyProtection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left" vertical="center"/>
    </xf>
    <xf numFmtId="0" fontId="2" fillId="0" borderId="12" xfId="0" applyFont="1" applyBorder="1" applyAlignment="1"/>
    <xf numFmtId="0" fontId="0" fillId="0" borderId="12" xfId="0" applyBorder="1" applyAlignment="1"/>
    <xf numFmtId="1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left" vertical="center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wrapText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 applyProtection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center" vertical="center"/>
    </xf>
    <xf numFmtId="49" fontId="7" fillId="2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/>
      <protection hidden="1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0" fontId="8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4" borderId="7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0" borderId="0" xfId="0" applyAlignment="1"/>
    <xf numFmtId="0" fontId="7" fillId="0" borderId="12" xfId="2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protection locked="0"/>
    </xf>
    <xf numFmtId="0" fontId="7" fillId="0" borderId="12" xfId="2" applyFont="1" applyBorder="1" applyAlignment="1" applyProtection="1">
      <alignment horizontal="left"/>
      <protection hidden="1"/>
    </xf>
    <xf numFmtId="0" fontId="7" fillId="0" borderId="12" xfId="0" applyFont="1" applyBorder="1" applyAlignment="1" applyProtection="1">
      <protection hidden="1"/>
    </xf>
    <xf numFmtId="164" fontId="16" fillId="2" borderId="7" xfId="1" applyNumberFormat="1" applyFont="1" applyFill="1" applyBorder="1" applyAlignment="1" applyProtection="1">
      <alignment horizontal="center" vertical="center"/>
      <protection hidden="1"/>
    </xf>
    <xf numFmtId="0" fontId="1" fillId="0" borderId="8" xfId="0" applyFont="1" applyBorder="1" applyAlignment="1"/>
    <xf numFmtId="164" fontId="16" fillId="2" borderId="9" xfId="1" applyNumberFormat="1" applyFont="1" applyFill="1" applyBorder="1" applyAlignment="1" applyProtection="1">
      <alignment horizontal="center" vertical="center"/>
      <protection hidden="1"/>
    </xf>
    <xf numFmtId="0" fontId="1" fillId="0" borderId="11" xfId="0" applyFont="1" applyBorder="1" applyAlignment="1"/>
    <xf numFmtId="164" fontId="3" fillId="4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/>
    <xf numFmtId="0" fontId="16" fillId="0" borderId="5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/>
    <xf numFmtId="0" fontId="0" fillId="0" borderId="8" xfId="0" applyBorder="1" applyAlignment="1"/>
    <xf numFmtId="0" fontId="7" fillId="0" borderId="5" xfId="0" applyFont="1" applyBorder="1" applyAlignment="1" applyProtection="1">
      <alignment horizontal="left" vertical="center" wrapText="1"/>
      <protection hidden="1"/>
    </xf>
    <xf numFmtId="0" fontId="7" fillId="0" borderId="6" xfId="0" applyFont="1" applyBorder="1" applyAlignment="1" applyProtection="1">
      <alignment horizontal="left" vertical="center" wrapText="1"/>
      <protection hidden="1"/>
    </xf>
    <xf numFmtId="0" fontId="7" fillId="0" borderId="10" xfId="0" applyFont="1" applyBorder="1" applyAlignment="1" applyProtection="1">
      <alignment horizontal="left" vertical="center" wrapText="1"/>
      <protection hidden="1"/>
    </xf>
    <xf numFmtId="0" fontId="7" fillId="0" borderId="11" xfId="0" applyFont="1" applyBorder="1" applyAlignment="1" applyProtection="1">
      <alignment horizontal="left" vertical="center" wrapText="1"/>
      <protection hidden="1"/>
    </xf>
    <xf numFmtId="0" fontId="7" fillId="0" borderId="7" xfId="0" applyNumberFormat="1" applyFont="1" applyBorder="1" applyAlignment="1" applyProtection="1">
      <alignment horizontal="left" vertical="center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8" xfId="0" applyNumberFormat="1" applyFont="1" applyBorder="1" applyAlignment="1" applyProtection="1">
      <alignment horizontal="left" vertical="center"/>
      <protection locked="0"/>
    </xf>
    <xf numFmtId="0" fontId="7" fillId="0" borderId="7" xfId="2" applyNumberFormat="1" applyFont="1" applyBorder="1" applyAlignment="1" applyProtection="1">
      <alignment horizontal="left" vertical="center"/>
      <protection locked="0"/>
    </xf>
    <xf numFmtId="0" fontId="7" fillId="0" borderId="0" xfId="2" applyNumberFormat="1" applyFont="1" applyBorder="1" applyAlignment="1" applyProtection="1">
      <alignment horizontal="left" vertical="center"/>
      <protection locked="0"/>
    </xf>
    <xf numFmtId="0" fontId="7" fillId="0" borderId="8" xfId="2" applyNumberFormat="1" applyFont="1" applyBorder="1" applyAlignment="1" applyProtection="1">
      <alignment horizontal="left" vertical="center"/>
      <protection locked="0"/>
    </xf>
    <xf numFmtId="0" fontId="7" fillId="0" borderId="7" xfId="2" applyFont="1" applyBorder="1" applyAlignment="1" applyProtection="1">
      <alignment horizontal="left" vertical="center" wrapText="1"/>
      <protection locked="0"/>
    </xf>
    <xf numFmtId="0" fontId="7" fillId="0" borderId="0" xfId="2" applyFont="1" applyBorder="1" applyAlignment="1" applyProtection="1">
      <alignment horizontal="left" vertical="center" wrapText="1"/>
      <protection locked="0"/>
    </xf>
    <xf numFmtId="0" fontId="7" fillId="0" borderId="8" xfId="2" applyFont="1" applyBorder="1" applyAlignment="1" applyProtection="1">
      <alignment horizontal="left" vertical="center" wrapText="1"/>
      <protection locked="0"/>
    </xf>
    <xf numFmtId="17" fontId="7" fillId="0" borderId="7" xfId="2" applyNumberFormat="1" applyFont="1" applyBorder="1" applyAlignment="1" applyProtection="1">
      <alignment horizontal="left" vertical="center"/>
      <protection locked="0"/>
    </xf>
    <xf numFmtId="17" fontId="7" fillId="0" borderId="0" xfId="2" applyNumberFormat="1" applyFont="1" applyBorder="1" applyAlignment="1" applyProtection="1">
      <alignment horizontal="left" vertical="center"/>
      <protection locked="0"/>
    </xf>
    <xf numFmtId="0" fontId="7" fillId="0" borderId="0" xfId="2" applyFont="1" applyBorder="1" applyAlignment="1" applyProtection="1">
      <alignment horizontal="left" vertical="center"/>
      <protection locked="0"/>
    </xf>
    <xf numFmtId="0" fontId="7" fillId="0" borderId="8" xfId="2" applyFont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7" fillId="0" borderId="7" xfId="2" applyFont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left" vertical="top"/>
      <protection locked="0"/>
    </xf>
    <xf numFmtId="0" fontId="16" fillId="0" borderId="4" xfId="2" applyNumberFormat="1" applyFont="1" applyBorder="1" applyAlignment="1" applyProtection="1">
      <alignment horizontal="left" vertical="top"/>
      <protection locked="0"/>
    </xf>
    <xf numFmtId="0" fontId="7" fillId="0" borderId="5" xfId="0" applyNumberFormat="1" applyFont="1" applyBorder="1" applyAlignment="1" applyProtection="1">
      <alignment horizontal="left" vertical="top"/>
      <protection locked="0"/>
    </xf>
    <xf numFmtId="0" fontId="7" fillId="0" borderId="6" xfId="0" applyNumberFormat="1" applyFont="1" applyBorder="1" applyAlignment="1" applyProtection="1">
      <alignment horizontal="left" vertical="top"/>
      <protection locked="0"/>
    </xf>
    <xf numFmtId="0" fontId="7" fillId="0" borderId="12" xfId="2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3" fillId="4" borderId="12" xfId="0" applyFont="1" applyFill="1" applyBorder="1" applyAlignment="1">
      <alignment horizontal="center"/>
    </xf>
    <xf numFmtId="0" fontId="7" fillId="0" borderId="7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center"/>
    </xf>
    <xf numFmtId="0" fontId="7" fillId="0" borderId="7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8" xfId="0" applyFont="1" applyBorder="1" applyAlignment="1" applyProtection="1"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6" fillId="0" borderId="8" xfId="0" applyFont="1" applyBorder="1" applyAlignment="1" applyProtection="1">
      <alignment horizontal="left"/>
      <protection locked="0"/>
    </xf>
    <xf numFmtId="0" fontId="16" fillId="0" borderId="14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6" fillId="0" borderId="13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3" fillId="4" borderId="12" xfId="0" applyFont="1" applyFill="1" applyBorder="1" applyAlignment="1" applyProtection="1">
      <alignment horizontal="center" vertical="center"/>
    </xf>
    <xf numFmtId="0" fontId="2" fillId="4" borderId="12" xfId="0" applyFont="1" applyFill="1" applyBorder="1" applyAlignment="1" applyProtection="1"/>
    <xf numFmtId="0" fontId="3" fillId="4" borderId="15" xfId="0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0" fillId="0" borderId="12" xfId="0" applyFont="1" applyBorder="1" applyAlignment="1" applyProtection="1">
      <alignment horizontal="left" vertical="center"/>
    </xf>
    <xf numFmtId="0" fontId="11" fillId="0" borderId="12" xfId="0" applyFont="1" applyBorder="1" applyAlignment="1">
      <alignment horizontal="left" vertical="center"/>
    </xf>
    <xf numFmtId="164" fontId="16" fillId="2" borderId="4" xfId="4" applyNumberFormat="1" applyFont="1" applyFill="1" applyBorder="1" applyAlignment="1" applyProtection="1">
      <alignment horizontal="center" vertical="center"/>
      <protection hidden="1"/>
    </xf>
    <xf numFmtId="164" fontId="1" fillId="0" borderId="6" xfId="4" applyNumberFormat="1" applyFont="1" applyBorder="1" applyAlignment="1"/>
    <xf numFmtId="164" fontId="16" fillId="2" borderId="7" xfId="4" applyNumberFormat="1" applyFont="1" applyFill="1" applyBorder="1" applyAlignment="1" applyProtection="1">
      <alignment horizontal="center" vertical="center"/>
      <protection hidden="1"/>
    </xf>
    <xf numFmtId="164" fontId="1" fillId="0" borderId="8" xfId="4" applyNumberFormat="1" applyFont="1" applyBorder="1" applyAlignment="1"/>
    <xf numFmtId="0" fontId="1" fillId="0" borderId="12" xfId="2" applyFont="1" applyBorder="1" applyAlignment="1" applyProtection="1">
      <alignment horizontal="center" vertical="center" wrapText="1"/>
      <protection locked="0"/>
    </xf>
  </cellXfs>
  <cellStyles count="5">
    <cellStyle name="Currency" xfId="1" builtinId="4"/>
    <cellStyle name="Normal" xfId="0" builtinId="0"/>
    <cellStyle name="Normal 2" xfId="2"/>
    <cellStyle name="Normal 3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1</xdr:rowOff>
    </xdr:from>
    <xdr:to>
      <xdr:col>5</xdr:col>
      <xdr:colOff>830258</xdr:colOff>
      <xdr:row>4</xdr:row>
      <xdr:rowOff>66675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90501"/>
          <a:ext cx="3297232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54"/>
  <sheetViews>
    <sheetView tabSelected="1" zoomScaleNormal="100" workbookViewId="0">
      <selection activeCell="H27" sqref="H27"/>
    </sheetView>
  </sheetViews>
  <sheetFormatPr defaultColWidth="8.85546875" defaultRowHeight="15" x14ac:dyDescent="0.25"/>
  <cols>
    <col min="1" max="1" width="6.7109375" style="1" customWidth="1"/>
    <col min="2" max="2" width="14.5703125" style="1" customWidth="1"/>
    <col min="3" max="3" width="4.7109375" style="1" customWidth="1"/>
    <col min="4" max="4" width="2.85546875" style="1" customWidth="1"/>
    <col min="5" max="5" width="8.7109375" style="1" customWidth="1"/>
    <col min="6" max="6" width="22.5703125" style="1" customWidth="1"/>
    <col min="7" max="7" width="18.85546875" style="1" customWidth="1"/>
    <col min="8" max="8" width="16.140625" style="1" customWidth="1"/>
    <col min="9" max="9" width="5.28515625" style="1" customWidth="1"/>
    <col min="10" max="10" width="9.5703125" style="1" customWidth="1"/>
    <col min="11" max="11" width="13.42578125" style="1" customWidth="1"/>
    <col min="12" max="12" width="6.140625" style="1" customWidth="1"/>
    <col min="13" max="13" width="26.5703125" style="1" customWidth="1"/>
    <col min="14" max="14" width="23" style="1" customWidth="1"/>
    <col min="15" max="16384" width="8.85546875" style="1"/>
  </cols>
  <sheetData>
    <row r="1" spans="1:12" x14ac:dyDescent="0.25">
      <c r="C1" s="2" t="s">
        <v>0</v>
      </c>
    </row>
    <row r="2" spans="1:12" x14ac:dyDescent="0.25">
      <c r="C2" s="2" t="s">
        <v>0</v>
      </c>
    </row>
    <row r="3" spans="1:12" x14ac:dyDescent="0.25">
      <c r="C3" s="74"/>
      <c r="D3" s="74"/>
      <c r="E3" s="74"/>
      <c r="F3" s="74"/>
      <c r="G3" s="74"/>
      <c r="H3" s="74"/>
      <c r="I3" s="3"/>
    </row>
    <row r="4" spans="1:12" x14ac:dyDescent="0.25">
      <c r="C4" s="74"/>
      <c r="D4" s="74"/>
      <c r="E4" s="74"/>
      <c r="F4" s="74"/>
      <c r="G4" s="74"/>
      <c r="H4" s="74"/>
      <c r="I4" s="3"/>
      <c r="J4" s="3"/>
      <c r="K4" s="3"/>
      <c r="L4" s="3"/>
    </row>
    <row r="5" spans="1:12" ht="6.6" customHeight="1" x14ac:dyDescent="0.25"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9.5" customHeight="1" x14ac:dyDescent="0.3">
      <c r="A6" s="109" t="s">
        <v>720</v>
      </c>
      <c r="B6" s="110"/>
      <c r="C6" s="110"/>
      <c r="D6" s="110"/>
      <c r="E6" s="110"/>
      <c r="F6" s="110"/>
      <c r="G6" s="110"/>
      <c r="H6" s="110"/>
      <c r="I6" s="110"/>
      <c r="J6" s="110"/>
      <c r="K6" s="3"/>
      <c r="L6" s="3"/>
    </row>
    <row r="7" spans="1:12" x14ac:dyDescent="0.25">
      <c r="A7" s="112" t="s">
        <v>756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2" ht="9.75" customHeight="1" x14ac:dyDescent="0.25"/>
    <row r="9" spans="1:12" ht="20.25" x14ac:dyDescent="0.3">
      <c r="A9" s="111" t="s">
        <v>1</v>
      </c>
      <c r="B9" s="96"/>
      <c r="C9" s="96"/>
      <c r="D9" s="96"/>
      <c r="E9" s="96"/>
      <c r="F9" s="96"/>
      <c r="G9" s="96"/>
      <c r="H9" s="96"/>
      <c r="I9" s="96"/>
      <c r="J9" s="96"/>
    </row>
    <row r="10" spans="1:12" ht="10.5" customHeight="1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12" x14ac:dyDescent="0.25">
      <c r="A11" s="75" t="s">
        <v>234</v>
      </c>
      <c r="B11" s="76"/>
      <c r="C11" s="77"/>
      <c r="D11" s="77"/>
      <c r="E11" s="77"/>
      <c r="F11" s="78"/>
      <c r="G11" s="150" t="s">
        <v>235</v>
      </c>
      <c r="H11" s="150"/>
      <c r="I11" s="150"/>
      <c r="J11" s="65"/>
    </row>
    <row r="12" spans="1:12" x14ac:dyDescent="0.25">
      <c r="A12" s="64" t="s">
        <v>17</v>
      </c>
      <c r="B12" s="65"/>
      <c r="C12" s="88" t="s">
        <v>0</v>
      </c>
      <c r="D12" s="88"/>
      <c r="E12" s="87" t="str">
        <f>IFERROR(IF(VLOOKUP(C12,Lookup!$A$2:$B$1012,1,FALSE)=C12,VLOOKUP(C12,Lookup!$A$2:$B$1012,2,FALSE),"Not Found")," ")</f>
        <v xml:space="preserve"> </v>
      </c>
      <c r="F12" s="87"/>
      <c r="G12" s="182" t="s">
        <v>236</v>
      </c>
      <c r="H12" s="148" t="s">
        <v>0</v>
      </c>
      <c r="I12" s="188"/>
      <c r="J12" s="149"/>
    </row>
    <row r="13" spans="1:12" x14ac:dyDescent="0.25">
      <c r="A13" s="64" t="s">
        <v>220</v>
      </c>
      <c r="B13" s="65"/>
      <c r="C13" s="60">
        <v>100</v>
      </c>
      <c r="D13" s="61"/>
      <c r="E13" s="62" t="s">
        <v>228</v>
      </c>
      <c r="F13" s="63"/>
      <c r="G13" s="183"/>
      <c r="H13" s="188"/>
      <c r="I13" s="188"/>
      <c r="J13" s="149"/>
    </row>
    <row r="14" spans="1:12" x14ac:dyDescent="0.25">
      <c r="A14" s="64" t="s">
        <v>227</v>
      </c>
      <c r="B14" s="65"/>
      <c r="C14" s="67" t="s">
        <v>0</v>
      </c>
      <c r="D14" s="68"/>
      <c r="E14" s="87" t="str">
        <f>IFERROR(VLOOKUP(C14,Lookup!M2:N10,2,FALSE), " ")</f>
        <v xml:space="preserve"> </v>
      </c>
      <c r="F14" s="87"/>
      <c r="G14" s="182" t="s">
        <v>237</v>
      </c>
      <c r="H14" s="148" t="s">
        <v>0</v>
      </c>
      <c r="I14" s="148"/>
      <c r="J14" s="149"/>
      <c r="K14" s="8"/>
    </row>
    <row r="15" spans="1:12" x14ac:dyDescent="0.25">
      <c r="A15" s="69" t="s">
        <v>18</v>
      </c>
      <c r="B15" s="69"/>
      <c r="C15" s="70" t="s">
        <v>0</v>
      </c>
      <c r="D15" s="71"/>
      <c r="E15" s="116" t="str">
        <f>IFERROR(VLOOKUP(C15,Lookup!G2:H200,2,FALSE), " ")</f>
        <v xml:space="preserve"> </v>
      </c>
      <c r="F15" s="117"/>
      <c r="G15" s="183"/>
      <c r="H15" s="148"/>
      <c r="I15" s="148"/>
      <c r="J15" s="149"/>
    </row>
    <row r="16" spans="1:12" x14ac:dyDescent="0.25">
      <c r="A16" s="69"/>
      <c r="B16" s="69"/>
      <c r="C16" s="72"/>
      <c r="D16" s="73"/>
      <c r="E16" s="118"/>
      <c r="F16" s="119"/>
      <c r="G16" s="92" t="s">
        <v>238</v>
      </c>
      <c r="H16" s="93"/>
      <c r="I16" s="93"/>
      <c r="J16" s="65"/>
    </row>
    <row r="17" spans="1:11" x14ac:dyDescent="0.25">
      <c r="A17" s="64" t="s">
        <v>221</v>
      </c>
      <c r="B17" s="65"/>
      <c r="C17" s="66" t="s">
        <v>0</v>
      </c>
      <c r="D17" s="66"/>
      <c r="E17" s="87" t="str">
        <f>IFERROR(IF(VLOOKUP(C17,Lookup!$D$2:$E$1012,1,FALSE)=C17,VLOOKUP(C17,Lookup!$D$2:$E$1012,2,FALSE),"Not Found")," ")</f>
        <v xml:space="preserve"> </v>
      </c>
      <c r="F17" s="87"/>
      <c r="G17" s="94" t="s">
        <v>219</v>
      </c>
      <c r="H17" s="95"/>
      <c r="I17" s="95"/>
      <c r="J17" s="96"/>
    </row>
    <row r="18" spans="1:11" ht="15.75" customHeight="1" x14ac:dyDescent="0.25">
      <c r="A18" s="64" t="s">
        <v>222</v>
      </c>
      <c r="B18" s="65"/>
      <c r="C18" s="86" t="s">
        <v>0</v>
      </c>
      <c r="D18" s="86"/>
      <c r="E18" s="87" t="str">
        <f>IFERROR(VLOOKUP(C18,Lookup!Q2:R286,2,FALSE)," ")</f>
        <v xml:space="preserve"> </v>
      </c>
      <c r="F18" s="87"/>
      <c r="G18" s="11" t="s">
        <v>223</v>
      </c>
      <c r="H18" s="15" t="s">
        <v>0</v>
      </c>
      <c r="I18" s="11" t="s">
        <v>239</v>
      </c>
      <c r="J18" s="16"/>
      <c r="K18" s="3"/>
    </row>
    <row r="19" spans="1:11" x14ac:dyDescent="0.25">
      <c r="A19" s="64" t="s">
        <v>232</v>
      </c>
      <c r="B19" s="65"/>
      <c r="C19" s="85" t="s">
        <v>0</v>
      </c>
      <c r="D19" s="85"/>
      <c r="E19" s="83" t="str">
        <f>IFERROR(VLOOKUP(C19,Lookup!J2:K20,2,FALSE)," ")</f>
        <v xml:space="preserve"> </v>
      </c>
      <c r="F19" s="83"/>
      <c r="G19" s="9" t="s">
        <v>10</v>
      </c>
      <c r="H19" s="97" t="s">
        <v>0</v>
      </c>
      <c r="I19" s="97"/>
      <c r="J19" s="98"/>
      <c r="K19" s="3"/>
    </row>
    <row r="20" spans="1:11" ht="17.25" customHeight="1" x14ac:dyDescent="0.25">
      <c r="A20" s="79" t="s">
        <v>13</v>
      </c>
      <c r="B20" s="80"/>
      <c r="C20" s="84" t="s">
        <v>15</v>
      </c>
      <c r="D20" s="84"/>
      <c r="E20" s="84"/>
      <c r="F20" s="14" t="s">
        <v>0</v>
      </c>
      <c r="G20" s="12" t="s">
        <v>602</v>
      </c>
      <c r="H20" s="17" t="s">
        <v>0</v>
      </c>
      <c r="I20" s="10" t="s">
        <v>603</v>
      </c>
      <c r="J20" s="18"/>
      <c r="K20" s="3"/>
    </row>
    <row r="21" spans="1:11" ht="15.75" customHeight="1" x14ac:dyDescent="0.25">
      <c r="A21" s="81"/>
      <c r="B21" s="82"/>
      <c r="C21" s="84" t="s">
        <v>14</v>
      </c>
      <c r="D21" s="84"/>
      <c r="E21" s="84"/>
      <c r="F21" s="14" t="s">
        <v>0</v>
      </c>
      <c r="G21" s="13" t="s">
        <v>11</v>
      </c>
      <c r="H21" s="99" t="str">
        <f>IFERROR(VLOOKUP(H20,Lookup!U2:V280,2,FALSE)," ")</f>
        <v xml:space="preserve"> </v>
      </c>
      <c r="I21" s="99"/>
      <c r="J21" s="100"/>
      <c r="K21" s="3"/>
    </row>
    <row r="22" spans="1:11" ht="6.75" customHeight="1" x14ac:dyDescent="0.25">
      <c r="A22" s="133" t="s">
        <v>225</v>
      </c>
      <c r="B22" s="134"/>
      <c r="C22" s="134"/>
      <c r="D22" s="134"/>
      <c r="E22" s="134"/>
      <c r="F22" s="135"/>
      <c r="G22" s="175" t="s">
        <v>2</v>
      </c>
      <c r="H22" s="177" t="s">
        <v>3</v>
      </c>
      <c r="I22" s="175" t="s">
        <v>4</v>
      </c>
      <c r="J22" s="65"/>
      <c r="K22" s="3"/>
    </row>
    <row r="23" spans="1:11" x14ac:dyDescent="0.25">
      <c r="A23" s="136"/>
      <c r="B23" s="137"/>
      <c r="C23" s="137"/>
      <c r="D23" s="137"/>
      <c r="E23" s="137"/>
      <c r="F23" s="138"/>
      <c r="G23" s="176"/>
      <c r="H23" s="176"/>
      <c r="I23" s="176"/>
      <c r="J23" s="65"/>
      <c r="K23" s="3"/>
    </row>
    <row r="24" spans="1:11" ht="6.75" customHeight="1" x14ac:dyDescent="0.25">
      <c r="A24" s="139"/>
      <c r="B24" s="140"/>
      <c r="C24" s="140"/>
      <c r="D24" s="140"/>
      <c r="E24" s="140"/>
      <c r="F24" s="141"/>
      <c r="G24" s="176"/>
      <c r="H24" s="176"/>
      <c r="I24" s="176"/>
      <c r="J24" s="65"/>
      <c r="K24" s="3"/>
    </row>
    <row r="25" spans="1:11" x14ac:dyDescent="0.25">
      <c r="A25" s="145" t="s">
        <v>573</v>
      </c>
      <c r="B25" s="146"/>
      <c r="C25" s="146"/>
      <c r="D25" s="146"/>
      <c r="E25" s="146"/>
      <c r="F25" s="147"/>
      <c r="G25" s="19" t="s">
        <v>0</v>
      </c>
      <c r="H25" s="20" t="s">
        <v>0</v>
      </c>
      <c r="I25" s="184" t="str">
        <f>IF(G25=" "," ",G25*H25)</f>
        <v xml:space="preserve"> </v>
      </c>
      <c r="J25" s="185"/>
      <c r="K25" s="3"/>
    </row>
    <row r="26" spans="1:11" x14ac:dyDescent="0.25">
      <c r="A26" s="142"/>
      <c r="B26" s="143"/>
      <c r="C26" s="143"/>
      <c r="D26" s="143"/>
      <c r="E26" s="143"/>
      <c r="F26" s="144"/>
      <c r="G26" s="38" t="s">
        <v>0</v>
      </c>
      <c r="H26" s="21" t="s">
        <v>0</v>
      </c>
      <c r="I26" s="186" t="str">
        <f t="shared" ref="I26:I40" si="0">IF(G26=" "," ",G26*H26)</f>
        <v xml:space="preserve"> </v>
      </c>
      <c r="J26" s="187"/>
    </row>
    <row r="27" spans="1:11" x14ac:dyDescent="0.25">
      <c r="A27" s="154"/>
      <c r="B27" s="155"/>
      <c r="C27" s="155"/>
      <c r="D27" s="155"/>
      <c r="E27" s="155"/>
      <c r="F27" s="156"/>
      <c r="G27" s="22" t="s">
        <v>0</v>
      </c>
      <c r="H27" s="21" t="s">
        <v>0</v>
      </c>
      <c r="I27" s="101" t="str">
        <f t="shared" si="0"/>
        <v xml:space="preserve"> </v>
      </c>
      <c r="J27" s="102"/>
    </row>
    <row r="28" spans="1:11" ht="16.5" customHeight="1" x14ac:dyDescent="0.25">
      <c r="A28" s="123" t="s">
        <v>0</v>
      </c>
      <c r="B28" s="124"/>
      <c r="C28" s="124"/>
      <c r="D28" s="124"/>
      <c r="E28" s="124"/>
      <c r="F28" s="125"/>
      <c r="G28" s="22" t="s">
        <v>0</v>
      </c>
      <c r="H28" s="23" t="s">
        <v>0</v>
      </c>
      <c r="I28" s="101" t="str">
        <f t="shared" si="0"/>
        <v xml:space="preserve"> </v>
      </c>
      <c r="J28" s="102"/>
    </row>
    <row r="29" spans="1:11" ht="16.5" customHeight="1" x14ac:dyDescent="0.25">
      <c r="A29" s="126" t="s">
        <v>0</v>
      </c>
      <c r="B29" s="127"/>
      <c r="C29" s="127"/>
      <c r="D29" s="127"/>
      <c r="E29" s="127"/>
      <c r="F29" s="128"/>
      <c r="G29" s="22" t="s">
        <v>0</v>
      </c>
      <c r="H29" s="21" t="s">
        <v>0</v>
      </c>
      <c r="I29" s="101" t="str">
        <f t="shared" si="0"/>
        <v xml:space="preserve"> </v>
      </c>
      <c r="J29" s="102"/>
    </row>
    <row r="30" spans="1:11" ht="16.5" customHeight="1" x14ac:dyDescent="0.25">
      <c r="A30" s="129" t="s">
        <v>0</v>
      </c>
      <c r="B30" s="130"/>
      <c r="C30" s="131"/>
      <c r="D30" s="131"/>
      <c r="E30" s="131"/>
      <c r="F30" s="132"/>
      <c r="G30" s="22" t="s">
        <v>0</v>
      </c>
      <c r="H30" s="23" t="s">
        <v>0</v>
      </c>
      <c r="I30" s="101" t="str">
        <f t="shared" si="0"/>
        <v xml:space="preserve"> </v>
      </c>
      <c r="J30" s="102"/>
    </row>
    <row r="31" spans="1:11" ht="16.5" customHeight="1" x14ac:dyDescent="0.25">
      <c r="A31" s="120"/>
      <c r="B31" s="121"/>
      <c r="C31" s="121"/>
      <c r="D31" s="121"/>
      <c r="E31" s="121"/>
      <c r="F31" s="122"/>
      <c r="G31" s="22" t="s">
        <v>0</v>
      </c>
      <c r="H31" s="23" t="s">
        <v>0</v>
      </c>
      <c r="I31" s="101" t="str">
        <f t="shared" si="0"/>
        <v xml:space="preserve"> </v>
      </c>
      <c r="J31" s="102"/>
    </row>
    <row r="32" spans="1:11" x14ac:dyDescent="0.25">
      <c r="A32" s="151"/>
      <c r="B32" s="152"/>
      <c r="C32" s="152"/>
      <c r="D32" s="152"/>
      <c r="E32" s="152"/>
      <c r="F32" s="153"/>
      <c r="G32" s="22" t="s">
        <v>0</v>
      </c>
      <c r="H32" s="23" t="s">
        <v>0</v>
      </c>
      <c r="I32" s="101" t="str">
        <f t="shared" si="0"/>
        <v xml:space="preserve"> </v>
      </c>
      <c r="J32" s="102"/>
    </row>
    <row r="33" spans="1:18" x14ac:dyDescent="0.25">
      <c r="A33" s="151"/>
      <c r="B33" s="152"/>
      <c r="C33" s="152"/>
      <c r="D33" s="152"/>
      <c r="E33" s="152"/>
      <c r="F33" s="153"/>
      <c r="G33" s="22" t="s">
        <v>0</v>
      </c>
      <c r="H33" s="23" t="s">
        <v>0</v>
      </c>
      <c r="I33" s="101" t="str">
        <f t="shared" si="0"/>
        <v xml:space="preserve"> </v>
      </c>
      <c r="J33" s="102"/>
    </row>
    <row r="34" spans="1:18" x14ac:dyDescent="0.25">
      <c r="A34" s="49"/>
      <c r="B34" s="159"/>
      <c r="C34" s="159"/>
      <c r="D34" s="159"/>
      <c r="E34" s="159"/>
      <c r="F34" s="160"/>
      <c r="G34" s="22" t="s">
        <v>0</v>
      </c>
      <c r="H34" s="23" t="s">
        <v>0</v>
      </c>
      <c r="I34" s="101" t="str">
        <f t="shared" si="0"/>
        <v xml:space="preserve"> </v>
      </c>
      <c r="J34" s="102"/>
      <c r="N34" s="5"/>
    </row>
    <row r="35" spans="1:18" x14ac:dyDescent="0.25">
      <c r="A35" s="120"/>
      <c r="B35" s="121"/>
      <c r="C35" s="121"/>
      <c r="D35" s="121"/>
      <c r="E35" s="121"/>
      <c r="F35" s="122"/>
      <c r="G35" s="22" t="s">
        <v>0</v>
      </c>
      <c r="H35" s="23" t="s">
        <v>0</v>
      </c>
      <c r="I35" s="101" t="str">
        <f t="shared" si="0"/>
        <v xml:space="preserve"> </v>
      </c>
      <c r="J35" s="102"/>
    </row>
    <row r="36" spans="1:18" x14ac:dyDescent="0.25">
      <c r="A36" s="49"/>
      <c r="B36" s="159"/>
      <c r="C36" s="159"/>
      <c r="D36" s="159"/>
      <c r="E36" s="159"/>
      <c r="F36" s="160"/>
      <c r="G36" s="22" t="s">
        <v>0</v>
      </c>
      <c r="H36" s="23" t="s">
        <v>0</v>
      </c>
      <c r="I36" s="101" t="str">
        <f t="shared" si="0"/>
        <v xml:space="preserve"> </v>
      </c>
      <c r="J36" s="102"/>
    </row>
    <row r="37" spans="1:18" x14ac:dyDescent="0.25">
      <c r="A37" s="49" t="s">
        <v>0</v>
      </c>
      <c r="B37" s="159"/>
      <c r="C37" s="159"/>
      <c r="D37" s="159"/>
      <c r="E37" s="159"/>
      <c r="F37" s="160"/>
      <c r="G37" s="22" t="s">
        <v>0</v>
      </c>
      <c r="H37" s="23" t="s">
        <v>0</v>
      </c>
      <c r="I37" s="101" t="str">
        <f t="shared" si="0"/>
        <v xml:space="preserve"> </v>
      </c>
      <c r="J37" s="102"/>
      <c r="N37" s="5"/>
    </row>
    <row r="38" spans="1:18" x14ac:dyDescent="0.25">
      <c r="A38" s="49"/>
      <c r="B38" s="159"/>
      <c r="C38" s="159"/>
      <c r="D38" s="159"/>
      <c r="E38" s="159"/>
      <c r="F38" s="160"/>
      <c r="G38" s="22" t="s">
        <v>0</v>
      </c>
      <c r="H38" s="23" t="s">
        <v>0</v>
      </c>
      <c r="I38" s="101" t="str">
        <f t="shared" si="0"/>
        <v xml:space="preserve"> </v>
      </c>
      <c r="J38" s="102"/>
    </row>
    <row r="39" spans="1:18" ht="15" customHeight="1" x14ac:dyDescent="0.25">
      <c r="A39" s="168" t="s">
        <v>16</v>
      </c>
      <c r="B39" s="169"/>
      <c r="C39" s="169"/>
      <c r="D39" s="169"/>
      <c r="E39" s="169"/>
      <c r="F39" s="170"/>
      <c r="G39" s="24" t="s">
        <v>0</v>
      </c>
      <c r="H39" s="23" t="s">
        <v>0</v>
      </c>
      <c r="I39" s="101" t="str">
        <f t="shared" si="0"/>
        <v xml:space="preserve"> </v>
      </c>
      <c r="J39" s="102"/>
    </row>
    <row r="40" spans="1:18" ht="14.25" customHeight="1" x14ac:dyDescent="0.25">
      <c r="A40" s="165"/>
      <c r="B40" s="166"/>
      <c r="C40" s="166"/>
      <c r="D40" s="166"/>
      <c r="E40" s="166"/>
      <c r="F40" s="167"/>
      <c r="G40" s="24" t="s">
        <v>0</v>
      </c>
      <c r="H40" s="23" t="s">
        <v>0</v>
      </c>
      <c r="I40" s="103" t="str">
        <f t="shared" si="0"/>
        <v xml:space="preserve"> </v>
      </c>
      <c r="J40" s="104"/>
    </row>
    <row r="41" spans="1:18" ht="31.5" customHeight="1" x14ac:dyDescent="0.25">
      <c r="A41" s="161" t="s">
        <v>5</v>
      </c>
      <c r="B41" s="162"/>
      <c r="C41" s="162"/>
      <c r="D41" s="162"/>
      <c r="E41" s="162"/>
      <c r="F41" s="163"/>
      <c r="G41" s="164" t="s">
        <v>6</v>
      </c>
      <c r="H41" s="164"/>
      <c r="I41" s="105">
        <f>SUM(I25:I40)</f>
        <v>0</v>
      </c>
      <c r="J41" s="106"/>
      <c r="K41" s="6"/>
      <c r="L41" s="6"/>
      <c r="M41" s="6"/>
      <c r="N41" s="6"/>
      <c r="O41" s="6"/>
      <c r="P41" s="6"/>
      <c r="Q41" s="6"/>
      <c r="R41" s="6"/>
    </row>
    <row r="42" spans="1:18" ht="25.5" customHeight="1" x14ac:dyDescent="0.25">
      <c r="A42" s="37" t="str">
        <f>IF(I41&lt;2000,"X"," ")</f>
        <v>X</v>
      </c>
      <c r="B42" s="42" t="s">
        <v>726</v>
      </c>
      <c r="C42" s="43"/>
      <c r="D42" s="43"/>
      <c r="E42" s="43"/>
      <c r="F42" s="44"/>
      <c r="G42" s="178" t="s">
        <v>7</v>
      </c>
      <c r="H42" s="179"/>
      <c r="I42" s="180"/>
      <c r="J42" s="181"/>
    </row>
    <row r="43" spans="1:18" ht="26.25" customHeight="1" x14ac:dyDescent="0.25">
      <c r="A43" s="37" t="str">
        <f>IF(AND(I41&gt;1999.99,I41&lt;=24999.99),"X"," ")</f>
        <v xml:space="preserve"> </v>
      </c>
      <c r="B43" s="45" t="s">
        <v>727</v>
      </c>
      <c r="C43" s="43"/>
      <c r="D43" s="43"/>
      <c r="E43" s="43"/>
      <c r="F43" s="44"/>
      <c r="G43" s="173" t="s">
        <v>226</v>
      </c>
      <c r="H43" s="174"/>
      <c r="I43" s="107" t="s">
        <v>8</v>
      </c>
      <c r="J43" s="108"/>
    </row>
    <row r="44" spans="1:18" ht="21" customHeight="1" x14ac:dyDescent="0.25">
      <c r="A44" s="35" t="s">
        <v>216</v>
      </c>
      <c r="B44" s="56" t="s">
        <v>0</v>
      </c>
      <c r="C44" s="57"/>
      <c r="D44" s="57"/>
      <c r="E44" s="57"/>
      <c r="F44" s="57"/>
      <c r="G44" s="89"/>
      <c r="H44" s="90"/>
      <c r="I44" s="114"/>
      <c r="J44" s="115"/>
    </row>
    <row r="45" spans="1:18" ht="20.25" customHeight="1" x14ac:dyDescent="0.25">
      <c r="A45" s="36" t="s">
        <v>217</v>
      </c>
      <c r="B45" s="56" t="s">
        <v>0</v>
      </c>
      <c r="C45" s="57"/>
      <c r="D45" s="57"/>
      <c r="E45" s="57"/>
      <c r="F45" s="57"/>
      <c r="G45" s="173" t="s">
        <v>233</v>
      </c>
      <c r="H45" s="174"/>
      <c r="I45" s="107" t="s">
        <v>8</v>
      </c>
      <c r="J45" s="108"/>
    </row>
    <row r="46" spans="1:18" ht="21" customHeight="1" x14ac:dyDescent="0.25">
      <c r="A46" s="36" t="s">
        <v>218</v>
      </c>
      <c r="B46" s="58" t="s">
        <v>0</v>
      </c>
      <c r="C46" s="59"/>
      <c r="D46" s="59"/>
      <c r="E46" s="59"/>
      <c r="F46" s="59"/>
      <c r="G46" s="89"/>
      <c r="H46" s="90"/>
      <c r="I46" s="90"/>
      <c r="J46" s="91"/>
    </row>
    <row r="47" spans="1:18" ht="25.5" customHeight="1" x14ac:dyDescent="0.25">
      <c r="A47" s="7" t="str">
        <f>IF(I41&gt;24999.99,"X"," ")</f>
        <v xml:space="preserve"> </v>
      </c>
      <c r="B47" s="46" t="s">
        <v>725</v>
      </c>
      <c r="C47" s="47"/>
      <c r="D47" s="47"/>
      <c r="E47" s="47"/>
      <c r="F47" s="48"/>
      <c r="G47" s="157" t="s">
        <v>224</v>
      </c>
      <c r="H47" s="158"/>
      <c r="I47" s="107" t="s">
        <v>8</v>
      </c>
      <c r="J47" s="108"/>
    </row>
    <row r="48" spans="1:18" ht="27.75" customHeight="1" x14ac:dyDescent="0.25">
      <c r="A48" s="52" t="s">
        <v>12</v>
      </c>
      <c r="B48" s="53"/>
      <c r="C48" s="54"/>
      <c r="D48" s="54"/>
      <c r="E48" s="54"/>
      <c r="F48" s="55"/>
      <c r="G48" s="89"/>
      <c r="H48" s="90"/>
      <c r="I48" s="90"/>
      <c r="J48" s="91"/>
    </row>
    <row r="49" spans="1:10" ht="29.25" customHeight="1" x14ac:dyDescent="0.25">
      <c r="A49" s="49"/>
      <c r="B49" s="50"/>
      <c r="C49" s="50"/>
      <c r="D49" s="50"/>
      <c r="E49" s="50"/>
      <c r="F49" s="51"/>
      <c r="G49" s="171" t="s">
        <v>9</v>
      </c>
      <c r="H49" s="172"/>
      <c r="I49" s="107" t="s">
        <v>8</v>
      </c>
      <c r="J49" s="108"/>
    </row>
    <row r="50" spans="1:10" ht="27" customHeight="1" x14ac:dyDescent="0.25">
      <c r="A50" s="39"/>
      <c r="B50" s="40"/>
      <c r="C50" s="41"/>
      <c r="D50" s="41"/>
      <c r="E50" s="41"/>
      <c r="F50" s="41"/>
      <c r="G50" s="89"/>
      <c r="H50" s="90"/>
      <c r="I50" s="90"/>
      <c r="J50" s="91"/>
    </row>
    <row r="51" spans="1:10" ht="30" customHeight="1" x14ac:dyDescent="0.25">
      <c r="A51" s="3"/>
      <c r="B51" s="3"/>
      <c r="C51" s="3"/>
      <c r="D51" s="3"/>
    </row>
    <row r="54" spans="1:10" x14ac:dyDescent="0.25">
      <c r="G54" s="3"/>
      <c r="H54" s="3"/>
      <c r="I54" s="3"/>
    </row>
  </sheetData>
  <sheetProtection algorithmName="SHA-512" hashValue="T79guqxzNJsDAo4t0FMqLH4vK8mm+g+tJ0q6BzmlFs12P1GPn4qDHx8RDS6P1Q2ESP2iL6lXsi4PQkWWo35xRQ==" saltValue="u20bqeZzhUhqAL74F6jeJg==" spinCount="100000" sheet="1" objects="1" scenarios="1" selectLockedCells="1"/>
  <mergeCells count="100">
    <mergeCell ref="G12:G13"/>
    <mergeCell ref="G14:G15"/>
    <mergeCell ref="I27:J27"/>
    <mergeCell ref="I28:J28"/>
    <mergeCell ref="I29:J29"/>
    <mergeCell ref="I22:J24"/>
    <mergeCell ref="I25:J25"/>
    <mergeCell ref="I26:J26"/>
    <mergeCell ref="H12:J13"/>
    <mergeCell ref="G49:H49"/>
    <mergeCell ref="G43:H43"/>
    <mergeCell ref="G22:G24"/>
    <mergeCell ref="H22:H24"/>
    <mergeCell ref="G45:H45"/>
    <mergeCell ref="G42:J42"/>
    <mergeCell ref="I43:J43"/>
    <mergeCell ref="I45:J45"/>
    <mergeCell ref="I30:J30"/>
    <mergeCell ref="I31:J31"/>
    <mergeCell ref="I32:J32"/>
    <mergeCell ref="I33:J33"/>
    <mergeCell ref="A32:F32"/>
    <mergeCell ref="A33:F33"/>
    <mergeCell ref="A27:F27"/>
    <mergeCell ref="A18:B18"/>
    <mergeCell ref="G47:H47"/>
    <mergeCell ref="A34:F34"/>
    <mergeCell ref="A41:F41"/>
    <mergeCell ref="G41:H41"/>
    <mergeCell ref="A40:F40"/>
    <mergeCell ref="A35:F35"/>
    <mergeCell ref="A38:F38"/>
    <mergeCell ref="A39:F39"/>
    <mergeCell ref="A36:F36"/>
    <mergeCell ref="A37:F37"/>
    <mergeCell ref="A6:J6"/>
    <mergeCell ref="I49:J49"/>
    <mergeCell ref="A9:J9"/>
    <mergeCell ref="A7:J7"/>
    <mergeCell ref="G44:J44"/>
    <mergeCell ref="E14:F14"/>
    <mergeCell ref="E15:F16"/>
    <mergeCell ref="A31:F31"/>
    <mergeCell ref="A28:F28"/>
    <mergeCell ref="A29:F29"/>
    <mergeCell ref="A30:F30"/>
    <mergeCell ref="A22:F24"/>
    <mergeCell ref="A26:F26"/>
    <mergeCell ref="A25:F25"/>
    <mergeCell ref="H14:J15"/>
    <mergeCell ref="G11:J11"/>
    <mergeCell ref="G50:J50"/>
    <mergeCell ref="G48:J48"/>
    <mergeCell ref="G46:J46"/>
    <mergeCell ref="G16:J16"/>
    <mergeCell ref="G17:J17"/>
    <mergeCell ref="H19:J19"/>
    <mergeCell ref="H21:J21"/>
    <mergeCell ref="I37:J37"/>
    <mergeCell ref="I38:J38"/>
    <mergeCell ref="I39:J39"/>
    <mergeCell ref="I40:J40"/>
    <mergeCell ref="I41:J41"/>
    <mergeCell ref="I34:J34"/>
    <mergeCell ref="I35:J35"/>
    <mergeCell ref="I36:J36"/>
    <mergeCell ref="I47:J47"/>
    <mergeCell ref="C3:H4"/>
    <mergeCell ref="A11:F11"/>
    <mergeCell ref="A20:B21"/>
    <mergeCell ref="E19:F19"/>
    <mergeCell ref="A17:B17"/>
    <mergeCell ref="C20:E20"/>
    <mergeCell ref="C21:E21"/>
    <mergeCell ref="C19:D19"/>
    <mergeCell ref="A19:B19"/>
    <mergeCell ref="C18:D18"/>
    <mergeCell ref="E12:F12"/>
    <mergeCell ref="E17:F17"/>
    <mergeCell ref="E18:F18"/>
    <mergeCell ref="C12:D12"/>
    <mergeCell ref="A12:B12"/>
    <mergeCell ref="A14:B14"/>
    <mergeCell ref="C13:D13"/>
    <mergeCell ref="E13:F13"/>
    <mergeCell ref="A13:B13"/>
    <mergeCell ref="C17:D17"/>
    <mergeCell ref="C14:D14"/>
    <mergeCell ref="A15:B16"/>
    <mergeCell ref="C15:D16"/>
    <mergeCell ref="A50:F50"/>
    <mergeCell ref="B42:F42"/>
    <mergeCell ref="B43:F43"/>
    <mergeCell ref="B47:F47"/>
    <mergeCell ref="A49:F49"/>
    <mergeCell ref="A48:B48"/>
    <mergeCell ref="C48:F48"/>
    <mergeCell ref="B44:F44"/>
    <mergeCell ref="B45:F45"/>
    <mergeCell ref="B46:F46"/>
  </mergeCells>
  <printOptions horizontalCentered="1"/>
  <pageMargins left="0.1" right="0.1" top="0" bottom="0" header="0.3" footer="0"/>
  <pageSetup scale="94" orientation="portrait" r:id="rId1"/>
  <headerFooter scaleWithDoc="0">
    <oddFooter>&amp;R 
&amp;"Times New Roman,Regular"&amp;8Last Upated on:&amp;D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286"/>
  <sheetViews>
    <sheetView topLeftCell="A69" zoomScale="124" zoomScaleNormal="124" workbookViewId="0">
      <selection activeCell="G3" sqref="G3"/>
    </sheetView>
  </sheetViews>
  <sheetFormatPr defaultRowHeight="12.75" x14ac:dyDescent="0.2"/>
  <cols>
    <col min="1" max="1" width="12.7109375" style="25" bestFit="1" customWidth="1"/>
    <col min="2" max="2" width="35.140625" style="26" customWidth="1"/>
    <col min="3" max="3" width="2.28515625" style="27" customWidth="1"/>
    <col min="4" max="4" width="9" style="28" customWidth="1"/>
    <col min="5" max="5" width="29.140625" style="26" bestFit="1" customWidth="1"/>
    <col min="6" max="6" width="2.7109375" style="27" customWidth="1"/>
    <col min="7" max="7" width="10.42578125" style="28" customWidth="1"/>
    <col min="8" max="8" width="41.7109375" style="26" bestFit="1" customWidth="1"/>
    <col min="9" max="9" width="2.28515625" style="27" customWidth="1"/>
    <col min="10" max="10" width="14.140625" style="28" bestFit="1" customWidth="1"/>
    <col min="11" max="11" width="27.85546875" style="26" bestFit="1" customWidth="1"/>
    <col min="12" max="12" width="2.7109375" style="27" customWidth="1"/>
    <col min="13" max="13" width="9.140625" style="28"/>
    <col min="14" max="14" width="9.140625" style="26"/>
    <col min="15" max="15" width="12.28515625" style="26" customWidth="1"/>
    <col min="16" max="16" width="5.140625" style="27" customWidth="1"/>
    <col min="17" max="17" width="12" style="26" customWidth="1"/>
    <col min="18" max="18" width="38.42578125" style="26" customWidth="1"/>
    <col min="19" max="19" width="9.140625" style="26"/>
    <col min="20" max="20" width="5.140625" style="27" customWidth="1"/>
    <col min="21" max="21" width="14.7109375" style="26" customWidth="1"/>
    <col min="22" max="22" width="20.85546875" style="26" customWidth="1"/>
    <col min="23" max="16384" width="9.140625" style="26"/>
  </cols>
  <sheetData>
    <row r="1" spans="1:22" x14ac:dyDescent="0.2">
      <c r="A1" s="25" t="s">
        <v>19</v>
      </c>
      <c r="B1" s="26" t="s">
        <v>230</v>
      </c>
      <c r="D1" s="28" t="s">
        <v>313</v>
      </c>
      <c r="E1" s="26" t="s">
        <v>230</v>
      </c>
      <c r="G1" s="28" t="s">
        <v>312</v>
      </c>
      <c r="H1" s="26" t="s">
        <v>230</v>
      </c>
      <c r="J1" s="28" t="s">
        <v>177</v>
      </c>
      <c r="K1" s="26" t="s">
        <v>230</v>
      </c>
      <c r="M1" s="28" t="s">
        <v>231</v>
      </c>
      <c r="N1" s="26" t="s">
        <v>230</v>
      </c>
      <c r="Q1" s="26" t="s">
        <v>572</v>
      </c>
      <c r="R1" s="26" t="s">
        <v>230</v>
      </c>
      <c r="U1" s="26" t="s">
        <v>604</v>
      </c>
      <c r="V1" s="26" t="s">
        <v>605</v>
      </c>
    </row>
    <row r="2" spans="1:22" ht="15" x14ac:dyDescent="0.25">
      <c r="A2" s="25" t="s">
        <v>20</v>
      </c>
      <c r="B2" s="26" t="s">
        <v>258</v>
      </c>
      <c r="D2" s="28">
        <v>52100</v>
      </c>
      <c r="E2" s="26" t="s">
        <v>24</v>
      </c>
      <c r="G2" s="28" t="s">
        <v>26</v>
      </c>
      <c r="H2" s="26" t="s">
        <v>27</v>
      </c>
      <c r="J2" s="25" t="s">
        <v>178</v>
      </c>
      <c r="K2" s="26" t="s">
        <v>179</v>
      </c>
      <c r="M2" s="29" t="s">
        <v>240</v>
      </c>
      <c r="N2" s="29" t="s">
        <v>241</v>
      </c>
      <c r="Q2" s="30">
        <v>31201</v>
      </c>
      <c r="R2" s="26" t="s">
        <v>314</v>
      </c>
      <c r="S2" s="26" t="s">
        <v>315</v>
      </c>
      <c r="U2" s="26" t="s">
        <v>606</v>
      </c>
      <c r="V2" s="26" t="s">
        <v>607</v>
      </c>
    </row>
    <row r="3" spans="1:22" ht="15" x14ac:dyDescent="0.25">
      <c r="A3" s="25" t="s">
        <v>21</v>
      </c>
      <c r="B3" s="26" t="s">
        <v>259</v>
      </c>
      <c r="D3" s="28">
        <v>55100</v>
      </c>
      <c r="E3" s="26" t="s">
        <v>25</v>
      </c>
      <c r="G3" s="28" t="s">
        <v>28</v>
      </c>
      <c r="H3" s="26" t="s">
        <v>29</v>
      </c>
      <c r="J3" s="31" t="s">
        <v>180</v>
      </c>
      <c r="K3" s="32" t="s">
        <v>181</v>
      </c>
      <c r="M3" s="29" t="s">
        <v>242</v>
      </c>
      <c r="N3" s="29" t="s">
        <v>243</v>
      </c>
      <c r="U3" s="26" t="s">
        <v>608</v>
      </c>
      <c r="V3" s="26" t="s">
        <v>609</v>
      </c>
    </row>
    <row r="4" spans="1:22" ht="15" x14ac:dyDescent="0.25">
      <c r="A4" s="25" t="s">
        <v>260</v>
      </c>
      <c r="B4" s="26" t="s">
        <v>261</v>
      </c>
      <c r="G4" s="28" t="s">
        <v>30</v>
      </c>
      <c r="H4" s="26" t="s">
        <v>31</v>
      </c>
      <c r="J4" s="31" t="s">
        <v>182</v>
      </c>
      <c r="K4" s="32" t="s">
        <v>183</v>
      </c>
      <c r="M4" s="29" t="s">
        <v>244</v>
      </c>
      <c r="N4" s="29" t="s">
        <v>245</v>
      </c>
      <c r="Q4" s="30">
        <v>40547</v>
      </c>
      <c r="R4" s="26" t="s">
        <v>316</v>
      </c>
      <c r="S4" s="26" t="s">
        <v>315</v>
      </c>
      <c r="U4" s="26" t="s">
        <v>610</v>
      </c>
      <c r="V4" s="26" t="s">
        <v>611</v>
      </c>
    </row>
    <row r="5" spans="1:22" ht="15" x14ac:dyDescent="0.25">
      <c r="A5" s="25" t="s">
        <v>22</v>
      </c>
      <c r="B5" s="26" t="s">
        <v>262</v>
      </c>
      <c r="G5" s="28" t="s">
        <v>32</v>
      </c>
      <c r="H5" s="26" t="s">
        <v>33</v>
      </c>
      <c r="J5" s="31" t="s">
        <v>184</v>
      </c>
      <c r="K5" s="32" t="s">
        <v>185</v>
      </c>
      <c r="M5" s="29" t="s">
        <v>246</v>
      </c>
      <c r="N5" s="29" t="s">
        <v>247</v>
      </c>
      <c r="Q5" s="30">
        <v>40548</v>
      </c>
      <c r="R5" s="26" t="s">
        <v>317</v>
      </c>
      <c r="S5" s="26" t="s">
        <v>315</v>
      </c>
      <c r="U5" s="26" t="s">
        <v>612</v>
      </c>
      <c r="V5" s="26" t="s">
        <v>613</v>
      </c>
    </row>
    <row r="6" spans="1:22" ht="15" x14ac:dyDescent="0.25">
      <c r="A6" s="25" t="s">
        <v>263</v>
      </c>
      <c r="B6" s="26" t="s">
        <v>264</v>
      </c>
      <c r="G6" s="28" t="s">
        <v>34</v>
      </c>
      <c r="H6" s="26" t="s">
        <v>35</v>
      </c>
      <c r="J6" s="31" t="s">
        <v>186</v>
      </c>
      <c r="K6" s="32" t="s">
        <v>187</v>
      </c>
      <c r="M6" s="29" t="s">
        <v>248</v>
      </c>
      <c r="N6" s="29" t="s">
        <v>249</v>
      </c>
      <c r="Q6" s="30">
        <v>40549</v>
      </c>
      <c r="R6" s="26" t="s">
        <v>318</v>
      </c>
      <c r="S6" s="26" t="s">
        <v>315</v>
      </c>
      <c r="U6" s="26" t="s">
        <v>614</v>
      </c>
      <c r="V6" s="26" t="s">
        <v>615</v>
      </c>
    </row>
    <row r="7" spans="1:22" ht="30" x14ac:dyDescent="0.25">
      <c r="A7" s="25" t="s">
        <v>265</v>
      </c>
      <c r="B7" s="26" t="s">
        <v>266</v>
      </c>
      <c r="G7" s="28" t="s">
        <v>36</v>
      </c>
      <c r="H7" s="26" t="s">
        <v>37</v>
      </c>
      <c r="J7" s="31" t="s">
        <v>188</v>
      </c>
      <c r="K7" s="32" t="s">
        <v>189</v>
      </c>
      <c r="M7" s="29" t="s">
        <v>250</v>
      </c>
      <c r="N7" s="29" t="s">
        <v>251</v>
      </c>
      <c r="Q7" s="30">
        <v>40554</v>
      </c>
      <c r="R7" s="26" t="s">
        <v>319</v>
      </c>
      <c r="S7" s="26" t="s">
        <v>315</v>
      </c>
      <c r="U7" s="26" t="s">
        <v>616</v>
      </c>
      <c r="V7" s="26" t="s">
        <v>617</v>
      </c>
    </row>
    <row r="8" spans="1:22" ht="15" x14ac:dyDescent="0.25">
      <c r="A8" s="25" t="s">
        <v>23</v>
      </c>
      <c r="B8" s="26" t="s">
        <v>267</v>
      </c>
      <c r="G8" s="28" t="s">
        <v>38</v>
      </c>
      <c r="H8" s="26" t="s">
        <v>39</v>
      </c>
      <c r="J8" s="31" t="s">
        <v>190</v>
      </c>
      <c r="K8" s="32" t="s">
        <v>191</v>
      </c>
      <c r="M8" s="29" t="s">
        <v>252</v>
      </c>
      <c r="N8" s="29" t="s">
        <v>253</v>
      </c>
      <c r="Q8" s="30">
        <v>40555</v>
      </c>
      <c r="R8" s="26" t="s">
        <v>320</v>
      </c>
      <c r="S8" s="26" t="s">
        <v>315</v>
      </c>
      <c r="U8" s="26" t="s">
        <v>618</v>
      </c>
      <c r="V8" s="26" t="s">
        <v>619</v>
      </c>
    </row>
    <row r="9" spans="1:22" ht="15" x14ac:dyDescent="0.25">
      <c r="A9" s="25" t="s">
        <v>268</v>
      </c>
      <c r="B9" s="26" t="s">
        <v>269</v>
      </c>
      <c r="G9" s="28" t="s">
        <v>40</v>
      </c>
      <c r="H9" s="26" t="s">
        <v>41</v>
      </c>
      <c r="J9" s="31" t="s">
        <v>192</v>
      </c>
      <c r="K9" s="32" t="s">
        <v>193</v>
      </c>
      <c r="M9" s="29" t="s">
        <v>254</v>
      </c>
      <c r="N9" s="29" t="s">
        <v>255</v>
      </c>
      <c r="Q9" s="30">
        <v>40592</v>
      </c>
      <c r="R9" s="26" t="s">
        <v>321</v>
      </c>
      <c r="S9" s="26" t="s">
        <v>315</v>
      </c>
      <c r="U9" s="26" t="s">
        <v>620</v>
      </c>
      <c r="V9" s="26" t="s">
        <v>621</v>
      </c>
    </row>
    <row r="10" spans="1:22" ht="15" x14ac:dyDescent="0.25">
      <c r="A10" s="25" t="s">
        <v>270</v>
      </c>
      <c r="B10" s="26" t="s">
        <v>271</v>
      </c>
      <c r="G10" s="28" t="s">
        <v>42</v>
      </c>
      <c r="H10" s="26" t="s">
        <v>43</v>
      </c>
      <c r="J10" s="31" t="s">
        <v>194</v>
      </c>
      <c r="K10" s="32" t="s">
        <v>195</v>
      </c>
      <c r="M10" s="29" t="s">
        <v>256</v>
      </c>
      <c r="N10" s="29" t="s">
        <v>257</v>
      </c>
      <c r="Q10" s="30">
        <v>41000</v>
      </c>
      <c r="R10" s="26" t="s">
        <v>322</v>
      </c>
      <c r="S10" s="26" t="s">
        <v>315</v>
      </c>
      <c r="U10" s="26" t="s">
        <v>622</v>
      </c>
      <c r="V10" s="26" t="s">
        <v>623</v>
      </c>
    </row>
    <row r="11" spans="1:22" ht="15" x14ac:dyDescent="0.2">
      <c r="A11" s="25" t="s">
        <v>272</v>
      </c>
      <c r="B11" s="26" t="s">
        <v>273</v>
      </c>
      <c r="G11" s="28" t="s">
        <v>44</v>
      </c>
      <c r="H11" s="26" t="s">
        <v>45</v>
      </c>
      <c r="J11" s="31" t="s">
        <v>196</v>
      </c>
      <c r="K11" s="32" t="s">
        <v>197</v>
      </c>
      <c r="Q11" s="30">
        <v>41011</v>
      </c>
      <c r="R11" s="26" t="s">
        <v>323</v>
      </c>
      <c r="S11" s="26" t="s">
        <v>315</v>
      </c>
      <c r="U11" s="26" t="s">
        <v>624</v>
      </c>
      <c r="V11" s="26" t="s">
        <v>625</v>
      </c>
    </row>
    <row r="12" spans="1:22" ht="15" x14ac:dyDescent="0.2">
      <c r="A12" s="25" t="s">
        <v>274</v>
      </c>
      <c r="B12" s="26" t="s">
        <v>275</v>
      </c>
      <c r="G12" s="28" t="s">
        <v>46</v>
      </c>
      <c r="H12" s="26" t="s">
        <v>47</v>
      </c>
      <c r="J12" s="31" t="s">
        <v>198</v>
      </c>
      <c r="K12" s="32" t="s">
        <v>199</v>
      </c>
      <c r="Q12" s="30">
        <v>41012</v>
      </c>
      <c r="R12" s="26" t="s">
        <v>324</v>
      </c>
      <c r="S12" s="26" t="s">
        <v>315</v>
      </c>
      <c r="U12" s="26" t="s">
        <v>626</v>
      </c>
      <c r="V12" s="26" t="s">
        <v>627</v>
      </c>
    </row>
    <row r="13" spans="1:22" ht="15" x14ac:dyDescent="0.2">
      <c r="A13" s="25" t="s">
        <v>276</v>
      </c>
      <c r="B13" s="26" t="s">
        <v>277</v>
      </c>
      <c r="G13" s="28" t="s">
        <v>48</v>
      </c>
      <c r="H13" s="26" t="s">
        <v>49</v>
      </c>
      <c r="J13" s="31" t="s">
        <v>200</v>
      </c>
      <c r="K13" s="32" t="s">
        <v>201</v>
      </c>
      <c r="Q13" s="30">
        <v>41060</v>
      </c>
      <c r="R13" s="26" t="s">
        <v>325</v>
      </c>
      <c r="S13" s="26" t="s">
        <v>315</v>
      </c>
      <c r="U13" s="26" t="s">
        <v>628</v>
      </c>
      <c r="V13" s="26" t="s">
        <v>629</v>
      </c>
    </row>
    <row r="14" spans="1:22" ht="15" x14ac:dyDescent="0.2">
      <c r="A14" s="25" t="s">
        <v>278</v>
      </c>
      <c r="B14" s="26" t="s">
        <v>279</v>
      </c>
      <c r="G14" s="28" t="s">
        <v>50</v>
      </c>
      <c r="H14" s="26" t="s">
        <v>51</v>
      </c>
      <c r="J14" s="31" t="s">
        <v>202</v>
      </c>
      <c r="K14" s="32" t="s">
        <v>203</v>
      </c>
      <c r="Q14" s="30">
        <v>41101</v>
      </c>
      <c r="R14" s="26" t="s">
        <v>326</v>
      </c>
      <c r="S14" s="26" t="s">
        <v>315</v>
      </c>
      <c r="U14" s="26" t="s">
        <v>630</v>
      </c>
      <c r="V14" s="26" t="s">
        <v>631</v>
      </c>
    </row>
    <row r="15" spans="1:22" ht="15" x14ac:dyDescent="0.2">
      <c r="A15" s="25" t="s">
        <v>280</v>
      </c>
      <c r="B15" s="26" t="s">
        <v>281</v>
      </c>
      <c r="G15" s="28" t="s">
        <v>52</v>
      </c>
      <c r="H15" s="26" t="s">
        <v>53</v>
      </c>
      <c r="J15" s="31" t="s">
        <v>204</v>
      </c>
      <c r="K15" s="32" t="s">
        <v>205</v>
      </c>
      <c r="Q15" s="30">
        <v>41102</v>
      </c>
      <c r="R15" s="26" t="s">
        <v>327</v>
      </c>
      <c r="S15" s="26" t="s">
        <v>315</v>
      </c>
      <c r="U15" s="26" t="s">
        <v>632</v>
      </c>
      <c r="V15" s="26" t="s">
        <v>633</v>
      </c>
    </row>
    <row r="16" spans="1:22" ht="15" x14ac:dyDescent="0.2">
      <c r="A16" s="25" t="s">
        <v>282</v>
      </c>
      <c r="B16" s="26" t="s">
        <v>283</v>
      </c>
      <c r="G16" s="28" t="s">
        <v>54</v>
      </c>
      <c r="H16" s="26" t="s">
        <v>55</v>
      </c>
      <c r="J16" s="31" t="s">
        <v>206</v>
      </c>
      <c r="K16" s="32" t="s">
        <v>207</v>
      </c>
      <c r="Q16" s="30">
        <v>41103</v>
      </c>
      <c r="R16" s="26" t="s">
        <v>328</v>
      </c>
      <c r="S16" s="26" t="s">
        <v>315</v>
      </c>
      <c r="U16" s="26" t="s">
        <v>634</v>
      </c>
      <c r="V16" s="26" t="s">
        <v>635</v>
      </c>
    </row>
    <row r="17" spans="1:22" ht="15" x14ac:dyDescent="0.2">
      <c r="A17" s="25" t="s">
        <v>284</v>
      </c>
      <c r="B17" s="26" t="s">
        <v>285</v>
      </c>
      <c r="G17" s="28" t="s">
        <v>56</v>
      </c>
      <c r="H17" s="26" t="s">
        <v>57</v>
      </c>
      <c r="J17" s="31" t="s">
        <v>208</v>
      </c>
      <c r="K17" s="32" t="s">
        <v>209</v>
      </c>
      <c r="Q17" s="30">
        <v>41104</v>
      </c>
      <c r="R17" s="26" t="s">
        <v>329</v>
      </c>
      <c r="S17" s="26" t="s">
        <v>315</v>
      </c>
      <c r="U17" s="26" t="s">
        <v>636</v>
      </c>
      <c r="V17" s="26" t="s">
        <v>637</v>
      </c>
    </row>
    <row r="18" spans="1:22" ht="15" x14ac:dyDescent="0.2">
      <c r="A18" s="25" t="s">
        <v>286</v>
      </c>
      <c r="B18" s="26" t="s">
        <v>287</v>
      </c>
      <c r="G18" s="28" t="s">
        <v>58</v>
      </c>
      <c r="H18" s="26" t="s">
        <v>59</v>
      </c>
      <c r="J18" s="31" t="s">
        <v>210</v>
      </c>
      <c r="K18" s="32" t="s">
        <v>211</v>
      </c>
      <c r="Q18" s="30">
        <v>41105</v>
      </c>
      <c r="R18" s="26" t="s">
        <v>330</v>
      </c>
      <c r="S18" s="26" t="s">
        <v>315</v>
      </c>
      <c r="U18" s="26" t="s">
        <v>638</v>
      </c>
      <c r="V18" s="26" t="s">
        <v>639</v>
      </c>
    </row>
    <row r="19" spans="1:22" ht="15" x14ac:dyDescent="0.2">
      <c r="A19" s="25" t="s">
        <v>288</v>
      </c>
      <c r="B19" s="26" t="s">
        <v>289</v>
      </c>
      <c r="G19" s="28" t="s">
        <v>60</v>
      </c>
      <c r="H19" s="26" t="s">
        <v>61</v>
      </c>
      <c r="J19" s="31" t="s">
        <v>212</v>
      </c>
      <c r="K19" s="32" t="s">
        <v>213</v>
      </c>
      <c r="Q19" s="30">
        <v>41106</v>
      </c>
      <c r="R19" s="26" t="s">
        <v>331</v>
      </c>
      <c r="S19" s="26" t="s">
        <v>315</v>
      </c>
      <c r="U19" s="26" t="s">
        <v>640</v>
      </c>
      <c r="V19" s="26" t="s">
        <v>641</v>
      </c>
    </row>
    <row r="20" spans="1:22" ht="15" x14ac:dyDescent="0.2">
      <c r="A20" s="25" t="s">
        <v>290</v>
      </c>
      <c r="B20" s="26" t="s">
        <v>291</v>
      </c>
      <c r="G20" s="28" t="s">
        <v>62</v>
      </c>
      <c r="H20" s="26" t="s">
        <v>63</v>
      </c>
      <c r="J20" s="31" t="s">
        <v>214</v>
      </c>
      <c r="K20" s="32" t="s">
        <v>215</v>
      </c>
      <c r="Q20" s="30">
        <v>41107</v>
      </c>
      <c r="R20" s="26" t="s">
        <v>332</v>
      </c>
      <c r="S20" s="26" t="s">
        <v>315</v>
      </c>
      <c r="U20" s="26" t="s">
        <v>642</v>
      </c>
      <c r="V20" s="26" t="s">
        <v>643</v>
      </c>
    </row>
    <row r="21" spans="1:22" x14ac:dyDescent="0.2">
      <c r="A21" s="25" t="s">
        <v>292</v>
      </c>
      <c r="B21" s="26" t="s">
        <v>293</v>
      </c>
      <c r="G21" s="28" t="s">
        <v>64</v>
      </c>
      <c r="H21" s="26" t="s">
        <v>65</v>
      </c>
      <c r="J21" s="28" t="s">
        <v>0</v>
      </c>
      <c r="K21" s="26" t="s">
        <v>0</v>
      </c>
      <c r="Q21" s="30">
        <v>41108</v>
      </c>
      <c r="R21" s="26" t="s">
        <v>333</v>
      </c>
      <c r="S21" s="26" t="s">
        <v>315</v>
      </c>
      <c r="U21" s="26" t="s">
        <v>644</v>
      </c>
      <c r="V21" s="26" t="s">
        <v>645</v>
      </c>
    </row>
    <row r="22" spans="1:22" x14ac:dyDescent="0.2">
      <c r="A22" s="25" t="s">
        <v>294</v>
      </c>
      <c r="B22" s="26" t="s">
        <v>295</v>
      </c>
      <c r="G22" s="28" t="s">
        <v>66</v>
      </c>
      <c r="H22" s="26" t="s">
        <v>67</v>
      </c>
      <c r="Q22" s="30">
        <v>41109</v>
      </c>
      <c r="R22" s="26" t="s">
        <v>334</v>
      </c>
      <c r="S22" s="26" t="s">
        <v>315</v>
      </c>
      <c r="U22" s="26" t="s">
        <v>646</v>
      </c>
      <c r="V22" s="26" t="s">
        <v>647</v>
      </c>
    </row>
    <row r="23" spans="1:22" x14ac:dyDescent="0.2">
      <c r="A23" s="25" t="s">
        <v>296</v>
      </c>
      <c r="B23" s="26" t="s">
        <v>297</v>
      </c>
      <c r="G23" s="28" t="s">
        <v>68</v>
      </c>
      <c r="H23" s="26" t="s">
        <v>69</v>
      </c>
      <c r="Q23" s="30">
        <v>41110</v>
      </c>
      <c r="R23" s="26" t="s">
        <v>335</v>
      </c>
      <c r="S23" s="26" t="s">
        <v>315</v>
      </c>
      <c r="U23" s="26" t="s">
        <v>648</v>
      </c>
      <c r="V23" s="26" t="s">
        <v>649</v>
      </c>
    </row>
    <row r="24" spans="1:22" x14ac:dyDescent="0.2">
      <c r="A24" s="25" t="s">
        <v>298</v>
      </c>
      <c r="B24" s="26" t="s">
        <v>299</v>
      </c>
      <c r="G24" s="28" t="s">
        <v>70</v>
      </c>
      <c r="H24" s="26" t="s">
        <v>71</v>
      </c>
      <c r="Q24" s="30">
        <v>41111</v>
      </c>
      <c r="R24" s="26" t="s">
        <v>39</v>
      </c>
      <c r="S24" s="26" t="s">
        <v>315</v>
      </c>
      <c r="U24" s="26" t="s">
        <v>650</v>
      </c>
      <c r="V24" s="26" t="s">
        <v>651</v>
      </c>
    </row>
    <row r="25" spans="1:22" x14ac:dyDescent="0.2">
      <c r="A25" s="25" t="s">
        <v>300</v>
      </c>
      <c r="B25" s="26" t="s">
        <v>301</v>
      </c>
      <c r="G25" s="28" t="s">
        <v>72</v>
      </c>
      <c r="H25" s="26" t="s">
        <v>73</v>
      </c>
      <c r="Q25" s="30">
        <v>41112</v>
      </c>
      <c r="R25" s="26" t="s">
        <v>31</v>
      </c>
      <c r="S25" s="26" t="s">
        <v>315</v>
      </c>
      <c r="U25" s="26" t="s">
        <v>652</v>
      </c>
      <c r="V25" s="26" t="s">
        <v>653</v>
      </c>
    </row>
    <row r="26" spans="1:22" x14ac:dyDescent="0.2">
      <c r="A26" s="25" t="s">
        <v>302</v>
      </c>
      <c r="B26" s="26" t="s">
        <v>303</v>
      </c>
      <c r="G26" s="28" t="s">
        <v>74</v>
      </c>
      <c r="H26" s="26" t="s">
        <v>75</v>
      </c>
      <c r="Q26" s="30">
        <v>41113</v>
      </c>
      <c r="R26" s="26" t="s">
        <v>336</v>
      </c>
      <c r="S26" s="26" t="s">
        <v>315</v>
      </c>
      <c r="U26" s="26" t="s">
        <v>654</v>
      </c>
      <c r="V26" s="26" t="s">
        <v>655</v>
      </c>
    </row>
    <row r="27" spans="1:22" x14ac:dyDescent="0.2">
      <c r="A27" s="25" t="s">
        <v>304</v>
      </c>
      <c r="B27" s="26" t="s">
        <v>305</v>
      </c>
      <c r="G27" s="28" t="s">
        <v>76</v>
      </c>
      <c r="H27" s="26" t="s">
        <v>69</v>
      </c>
      <c r="Q27" s="30">
        <v>41114</v>
      </c>
      <c r="R27" s="26" t="s">
        <v>337</v>
      </c>
      <c r="S27" s="26" t="s">
        <v>315</v>
      </c>
      <c r="U27" s="26" t="s">
        <v>656</v>
      </c>
      <c r="V27" s="26" t="s">
        <v>657</v>
      </c>
    </row>
    <row r="28" spans="1:22" x14ac:dyDescent="0.2">
      <c r="A28" s="25" t="s">
        <v>306</v>
      </c>
      <c r="B28" s="26" t="s">
        <v>307</v>
      </c>
      <c r="G28" s="28" t="s">
        <v>77</v>
      </c>
      <c r="H28" s="26" t="s">
        <v>78</v>
      </c>
      <c r="Q28" s="30">
        <v>41115</v>
      </c>
      <c r="R28" s="26" t="s">
        <v>338</v>
      </c>
      <c r="S28" s="26" t="s">
        <v>315</v>
      </c>
      <c r="U28" s="26" t="s">
        <v>658</v>
      </c>
      <c r="V28" s="26" t="s">
        <v>659</v>
      </c>
    </row>
    <row r="29" spans="1:22" x14ac:dyDescent="0.2">
      <c r="A29" s="25" t="s">
        <v>308</v>
      </c>
      <c r="B29" s="26" t="s">
        <v>309</v>
      </c>
      <c r="G29" s="28" t="s">
        <v>79</v>
      </c>
      <c r="H29" s="26" t="s">
        <v>80</v>
      </c>
      <c r="Q29" s="30">
        <v>41116</v>
      </c>
      <c r="R29" s="26" t="s">
        <v>339</v>
      </c>
      <c r="S29" s="26" t="s">
        <v>315</v>
      </c>
      <c r="U29" s="26" t="s">
        <v>660</v>
      </c>
      <c r="V29" s="26" t="s">
        <v>661</v>
      </c>
    </row>
    <row r="30" spans="1:22" x14ac:dyDescent="0.2">
      <c r="A30" s="25" t="s">
        <v>310</v>
      </c>
      <c r="B30" s="26" t="s">
        <v>311</v>
      </c>
      <c r="G30" s="28" t="s">
        <v>81</v>
      </c>
      <c r="H30" s="26" t="s">
        <v>82</v>
      </c>
      <c r="Q30" s="30">
        <v>41117</v>
      </c>
      <c r="R30" s="26" t="s">
        <v>340</v>
      </c>
      <c r="S30" s="26" t="s">
        <v>315</v>
      </c>
      <c r="U30" s="26" t="s">
        <v>662</v>
      </c>
      <c r="V30" s="26" t="s">
        <v>663</v>
      </c>
    </row>
    <row r="31" spans="1:22" x14ac:dyDescent="0.2">
      <c r="G31" s="28" t="s">
        <v>83</v>
      </c>
      <c r="H31" s="26" t="s">
        <v>84</v>
      </c>
      <c r="Q31" s="30">
        <v>41118</v>
      </c>
      <c r="R31" s="26" t="s">
        <v>341</v>
      </c>
      <c r="S31" s="26" t="s">
        <v>315</v>
      </c>
      <c r="U31" s="26" t="s">
        <v>664</v>
      </c>
      <c r="V31" s="26" t="s">
        <v>665</v>
      </c>
    </row>
    <row r="32" spans="1:22" x14ac:dyDescent="0.2">
      <c r="G32" s="28" t="s">
        <v>85</v>
      </c>
      <c r="H32" s="26" t="s">
        <v>86</v>
      </c>
      <c r="Q32" s="30">
        <v>41119</v>
      </c>
      <c r="R32" s="26" t="s">
        <v>342</v>
      </c>
      <c r="S32" s="26" t="s">
        <v>315</v>
      </c>
      <c r="U32" s="26" t="s">
        <v>666</v>
      </c>
      <c r="V32" s="26" t="s">
        <v>667</v>
      </c>
    </row>
    <row r="33" spans="7:22" x14ac:dyDescent="0.2">
      <c r="G33" s="28" t="s">
        <v>87</v>
      </c>
      <c r="H33" s="26" t="s">
        <v>88</v>
      </c>
      <c r="Q33" s="30">
        <v>41120</v>
      </c>
      <c r="R33" s="26" t="s">
        <v>343</v>
      </c>
      <c r="S33" s="26" t="s">
        <v>315</v>
      </c>
      <c r="U33" s="26" t="s">
        <v>668</v>
      </c>
      <c r="V33" s="26" t="s">
        <v>669</v>
      </c>
    </row>
    <row r="34" spans="7:22" x14ac:dyDescent="0.2">
      <c r="G34" s="28" t="s">
        <v>89</v>
      </c>
      <c r="H34" s="26" t="s">
        <v>90</v>
      </c>
      <c r="Q34" s="30">
        <v>41121</v>
      </c>
      <c r="R34" s="26" t="s">
        <v>344</v>
      </c>
      <c r="S34" s="26" t="s">
        <v>315</v>
      </c>
      <c r="U34" s="26" t="s">
        <v>670</v>
      </c>
      <c r="V34" s="26" t="s">
        <v>671</v>
      </c>
    </row>
    <row r="35" spans="7:22" x14ac:dyDescent="0.2">
      <c r="G35" s="28" t="s">
        <v>91</v>
      </c>
      <c r="H35" s="26" t="s">
        <v>92</v>
      </c>
      <c r="Q35" s="30">
        <v>41122</v>
      </c>
      <c r="R35" s="26" t="s">
        <v>345</v>
      </c>
      <c r="S35" s="26" t="s">
        <v>315</v>
      </c>
      <c r="U35" s="26" t="s">
        <v>672</v>
      </c>
      <c r="V35" s="26" t="s">
        <v>673</v>
      </c>
    </row>
    <row r="36" spans="7:22" x14ac:dyDescent="0.2">
      <c r="G36" s="28" t="s">
        <v>93</v>
      </c>
      <c r="H36" s="26" t="s">
        <v>94</v>
      </c>
      <c r="Q36" s="30">
        <v>41123</v>
      </c>
      <c r="R36" s="26" t="s">
        <v>346</v>
      </c>
      <c r="S36" s="26" t="s">
        <v>315</v>
      </c>
      <c r="U36" s="26" t="s">
        <v>674</v>
      </c>
      <c r="V36" s="26" t="s">
        <v>675</v>
      </c>
    </row>
    <row r="37" spans="7:22" x14ac:dyDescent="0.2">
      <c r="G37" s="28" t="s">
        <v>95</v>
      </c>
      <c r="H37" s="26" t="s">
        <v>39</v>
      </c>
      <c r="Q37" s="30">
        <v>41124</v>
      </c>
      <c r="R37" s="26" t="s">
        <v>347</v>
      </c>
      <c r="S37" s="26" t="s">
        <v>315</v>
      </c>
      <c r="U37" s="26" t="s">
        <v>676</v>
      </c>
      <c r="V37" s="26" t="s">
        <v>677</v>
      </c>
    </row>
    <row r="38" spans="7:22" x14ac:dyDescent="0.2">
      <c r="G38" s="28" t="s">
        <v>96</v>
      </c>
      <c r="H38" s="26" t="s">
        <v>41</v>
      </c>
      <c r="Q38" s="30">
        <v>41125</v>
      </c>
      <c r="R38" s="26" t="s">
        <v>348</v>
      </c>
      <c r="S38" s="26" t="s">
        <v>315</v>
      </c>
      <c r="U38" s="26" t="s">
        <v>678</v>
      </c>
      <c r="V38" s="26" t="s">
        <v>679</v>
      </c>
    </row>
    <row r="39" spans="7:22" x14ac:dyDescent="0.2">
      <c r="G39" s="28" t="s">
        <v>97</v>
      </c>
      <c r="H39" s="26" t="s">
        <v>98</v>
      </c>
      <c r="Q39" s="30">
        <v>41126</v>
      </c>
      <c r="R39" s="26" t="s">
        <v>349</v>
      </c>
      <c r="S39" s="26" t="s">
        <v>315</v>
      </c>
      <c r="U39" s="26" t="s">
        <v>680</v>
      </c>
      <c r="V39" s="26" t="s">
        <v>681</v>
      </c>
    </row>
    <row r="40" spans="7:22" x14ac:dyDescent="0.2">
      <c r="G40" s="28" t="s">
        <v>99</v>
      </c>
      <c r="H40" s="26" t="s">
        <v>100</v>
      </c>
      <c r="Q40" s="30">
        <v>41127</v>
      </c>
      <c r="R40" s="26" t="s">
        <v>350</v>
      </c>
      <c r="S40" s="26" t="s">
        <v>315</v>
      </c>
      <c r="U40" s="26" t="s">
        <v>682</v>
      </c>
      <c r="V40" s="26" t="s">
        <v>683</v>
      </c>
    </row>
    <row r="41" spans="7:22" x14ac:dyDescent="0.2">
      <c r="G41" s="28" t="s">
        <v>101</v>
      </c>
      <c r="H41" s="26" t="s">
        <v>102</v>
      </c>
      <c r="Q41" s="30">
        <v>41128</v>
      </c>
      <c r="R41" s="26" t="s">
        <v>351</v>
      </c>
      <c r="S41" s="26" t="s">
        <v>315</v>
      </c>
      <c r="U41" s="26" t="s">
        <v>684</v>
      </c>
      <c r="V41" s="26" t="s">
        <v>685</v>
      </c>
    </row>
    <row r="42" spans="7:22" x14ac:dyDescent="0.2">
      <c r="G42" s="28" t="s">
        <v>103</v>
      </c>
      <c r="H42" s="26" t="s">
        <v>104</v>
      </c>
      <c r="Q42" s="30">
        <v>41129</v>
      </c>
      <c r="R42" s="26" t="s">
        <v>352</v>
      </c>
      <c r="S42" s="26" t="s">
        <v>315</v>
      </c>
      <c r="U42" s="26" t="s">
        <v>686</v>
      </c>
      <c r="V42" s="26" t="s">
        <v>687</v>
      </c>
    </row>
    <row r="43" spans="7:22" x14ac:dyDescent="0.2">
      <c r="G43" s="28" t="s">
        <v>105</v>
      </c>
      <c r="H43" s="26" t="s">
        <v>61</v>
      </c>
      <c r="Q43" s="30">
        <v>41130</v>
      </c>
      <c r="R43" s="26" t="s">
        <v>353</v>
      </c>
      <c r="S43" s="26" t="s">
        <v>315</v>
      </c>
      <c r="U43" s="26" t="s">
        <v>688</v>
      </c>
      <c r="V43" s="26" t="s">
        <v>689</v>
      </c>
    </row>
    <row r="44" spans="7:22" x14ac:dyDescent="0.2">
      <c r="G44" s="28" t="s">
        <v>106</v>
      </c>
      <c r="H44" s="26" t="s">
        <v>107</v>
      </c>
      <c r="Q44" s="30">
        <v>41131</v>
      </c>
      <c r="R44" s="26" t="s">
        <v>354</v>
      </c>
      <c r="S44" s="26" t="s">
        <v>315</v>
      </c>
      <c r="U44" s="26" t="s">
        <v>690</v>
      </c>
      <c r="V44" s="26" t="s">
        <v>691</v>
      </c>
    </row>
    <row r="45" spans="7:22" x14ac:dyDescent="0.2">
      <c r="G45" s="28" t="s">
        <v>108</v>
      </c>
      <c r="H45" s="26" t="s">
        <v>78</v>
      </c>
      <c r="Q45" s="30">
        <v>41132</v>
      </c>
      <c r="R45" s="26" t="s">
        <v>355</v>
      </c>
      <c r="S45" s="26" t="s">
        <v>315</v>
      </c>
      <c r="U45" s="26" t="s">
        <v>692</v>
      </c>
      <c r="V45" s="26" t="s">
        <v>693</v>
      </c>
    </row>
    <row r="46" spans="7:22" x14ac:dyDescent="0.2">
      <c r="G46" s="28" t="s">
        <v>109</v>
      </c>
      <c r="H46" s="26" t="s">
        <v>110</v>
      </c>
      <c r="Q46" s="30">
        <v>41133</v>
      </c>
      <c r="R46" s="26" t="s">
        <v>356</v>
      </c>
      <c r="S46" s="26" t="s">
        <v>315</v>
      </c>
      <c r="U46" s="26" t="s">
        <v>694</v>
      </c>
      <c r="V46" s="26" t="s">
        <v>695</v>
      </c>
    </row>
    <row r="47" spans="7:22" x14ac:dyDescent="0.2">
      <c r="G47" s="28" t="s">
        <v>111</v>
      </c>
      <c r="H47" s="26" t="s">
        <v>112</v>
      </c>
      <c r="Q47" s="30">
        <v>41134</v>
      </c>
      <c r="R47" s="26" t="s">
        <v>357</v>
      </c>
      <c r="S47" s="26" t="s">
        <v>315</v>
      </c>
      <c r="U47" s="26" t="s">
        <v>696</v>
      </c>
      <c r="V47" s="26" t="s">
        <v>697</v>
      </c>
    </row>
    <row r="48" spans="7:22" x14ac:dyDescent="0.2">
      <c r="G48" s="28" t="s">
        <v>113</v>
      </c>
      <c r="H48" s="26" t="s">
        <v>114</v>
      </c>
      <c r="Q48" s="30">
        <v>41135</v>
      </c>
      <c r="R48" s="26" t="s">
        <v>358</v>
      </c>
      <c r="S48" s="26" t="s">
        <v>315</v>
      </c>
      <c r="U48" s="26" t="s">
        <v>698</v>
      </c>
      <c r="V48" s="26" t="s">
        <v>699</v>
      </c>
    </row>
    <row r="49" spans="7:22" x14ac:dyDescent="0.2">
      <c r="G49" s="28" t="s">
        <v>115</v>
      </c>
      <c r="H49" s="26" t="s">
        <v>116</v>
      </c>
      <c r="Q49" s="30">
        <v>41136</v>
      </c>
      <c r="R49" s="26" t="s">
        <v>359</v>
      </c>
      <c r="S49" s="26" t="s">
        <v>315</v>
      </c>
      <c r="U49" s="26" t="s">
        <v>700</v>
      </c>
      <c r="V49" s="26" t="s">
        <v>701</v>
      </c>
    </row>
    <row r="50" spans="7:22" x14ac:dyDescent="0.2">
      <c r="G50" s="28" t="s">
        <v>117</v>
      </c>
      <c r="H50" s="26" t="s">
        <v>118</v>
      </c>
      <c r="Q50" s="30">
        <v>41137</v>
      </c>
      <c r="R50" s="26" t="s">
        <v>360</v>
      </c>
      <c r="S50" s="26" t="s">
        <v>315</v>
      </c>
      <c r="U50" s="26" t="s">
        <v>702</v>
      </c>
      <c r="V50" s="26" t="s">
        <v>703</v>
      </c>
    </row>
    <row r="51" spans="7:22" x14ac:dyDescent="0.2">
      <c r="G51" s="28" t="s">
        <v>119</v>
      </c>
      <c r="H51" s="26" t="s">
        <v>120</v>
      </c>
      <c r="Q51" s="30">
        <v>41138</v>
      </c>
      <c r="R51" s="26" t="s">
        <v>361</v>
      </c>
      <c r="S51" s="26" t="s">
        <v>315</v>
      </c>
      <c r="U51" s="26" t="s">
        <v>704</v>
      </c>
      <c r="V51" s="26" t="s">
        <v>705</v>
      </c>
    </row>
    <row r="52" spans="7:22" x14ac:dyDescent="0.2">
      <c r="G52" s="28" t="s">
        <v>121</v>
      </c>
      <c r="H52" s="26" t="s">
        <v>122</v>
      </c>
      <c r="Q52" s="30">
        <v>41139</v>
      </c>
      <c r="R52" s="26" t="s">
        <v>362</v>
      </c>
      <c r="S52" s="26" t="s">
        <v>315</v>
      </c>
      <c r="U52" s="26" t="s">
        <v>706</v>
      </c>
      <c r="V52" s="26" t="s">
        <v>707</v>
      </c>
    </row>
    <row r="53" spans="7:22" x14ac:dyDescent="0.2">
      <c r="G53" s="28" t="s">
        <v>123</v>
      </c>
      <c r="H53" s="26" t="s">
        <v>124</v>
      </c>
      <c r="Q53" s="30">
        <v>41140</v>
      </c>
      <c r="R53" s="26" t="s">
        <v>363</v>
      </c>
      <c r="S53" s="26" t="s">
        <v>315</v>
      </c>
      <c r="U53" s="26" t="s">
        <v>708</v>
      </c>
      <c r="V53" s="26" t="s">
        <v>709</v>
      </c>
    </row>
    <row r="54" spans="7:22" x14ac:dyDescent="0.2">
      <c r="G54" s="28" t="s">
        <v>125</v>
      </c>
      <c r="H54" s="26" t="s">
        <v>126</v>
      </c>
      <c r="Q54" s="30">
        <v>41141</v>
      </c>
      <c r="R54" s="26" t="s">
        <v>364</v>
      </c>
      <c r="S54" s="26" t="s">
        <v>315</v>
      </c>
      <c r="U54" s="26" t="s">
        <v>710</v>
      </c>
      <c r="V54" s="26" t="s">
        <v>711</v>
      </c>
    </row>
    <row r="55" spans="7:22" x14ac:dyDescent="0.2">
      <c r="G55" s="28" t="s">
        <v>127</v>
      </c>
      <c r="H55" s="26" t="s">
        <v>128</v>
      </c>
      <c r="Q55" s="30">
        <v>41142</v>
      </c>
      <c r="R55" s="26" t="s">
        <v>365</v>
      </c>
      <c r="S55" s="26" t="s">
        <v>315</v>
      </c>
      <c r="U55" s="26" t="s">
        <v>712</v>
      </c>
      <c r="V55" s="26" t="s">
        <v>713</v>
      </c>
    </row>
    <row r="56" spans="7:22" x14ac:dyDescent="0.2">
      <c r="G56" s="28" t="s">
        <v>129</v>
      </c>
      <c r="H56" s="26" t="s">
        <v>130</v>
      </c>
      <c r="Q56" s="30">
        <v>41143</v>
      </c>
      <c r="R56" s="26" t="s">
        <v>366</v>
      </c>
      <c r="S56" s="26" t="s">
        <v>315</v>
      </c>
      <c r="U56" s="26" t="s">
        <v>714</v>
      </c>
      <c r="V56" s="26" t="s">
        <v>715</v>
      </c>
    </row>
    <row r="57" spans="7:22" x14ac:dyDescent="0.2">
      <c r="G57" s="28" t="s">
        <v>131</v>
      </c>
      <c r="H57" s="26" t="s">
        <v>132</v>
      </c>
      <c r="Q57" s="30">
        <v>41144</v>
      </c>
      <c r="R57" s="26" t="s">
        <v>367</v>
      </c>
      <c r="S57" s="26" t="s">
        <v>315</v>
      </c>
      <c r="U57" s="26" t="s">
        <v>716</v>
      </c>
      <c r="V57" s="26" t="s">
        <v>717</v>
      </c>
    </row>
    <row r="58" spans="7:22" x14ac:dyDescent="0.2">
      <c r="G58" s="28" t="s">
        <v>133</v>
      </c>
      <c r="H58" s="26" t="s">
        <v>134</v>
      </c>
      <c r="Q58" s="30">
        <v>41145</v>
      </c>
      <c r="R58" s="26" t="s">
        <v>368</v>
      </c>
      <c r="S58" s="26" t="s">
        <v>315</v>
      </c>
      <c r="U58" s="26" t="s">
        <v>718</v>
      </c>
      <c r="V58" s="26" t="s">
        <v>719</v>
      </c>
    </row>
    <row r="59" spans="7:22" x14ac:dyDescent="0.2">
      <c r="G59" s="28" t="s">
        <v>135</v>
      </c>
      <c r="H59" s="26" t="s">
        <v>136</v>
      </c>
      <c r="Q59" s="30">
        <v>41401</v>
      </c>
      <c r="R59" s="26" t="s">
        <v>369</v>
      </c>
      <c r="S59" s="26" t="s">
        <v>315</v>
      </c>
      <c r="U59" s="25" t="s">
        <v>721</v>
      </c>
      <c r="V59" s="26" t="s">
        <v>722</v>
      </c>
    </row>
    <row r="60" spans="7:22" x14ac:dyDescent="0.2">
      <c r="G60" s="28" t="s">
        <v>137</v>
      </c>
      <c r="H60" s="26" t="s">
        <v>138</v>
      </c>
      <c r="Q60" s="30">
        <v>41500</v>
      </c>
      <c r="R60" s="26" t="s">
        <v>370</v>
      </c>
      <c r="S60" s="26" t="s">
        <v>315</v>
      </c>
      <c r="U60" s="25" t="s">
        <v>723</v>
      </c>
      <c r="V60" s="26" t="s">
        <v>724</v>
      </c>
    </row>
    <row r="61" spans="7:22" x14ac:dyDescent="0.2">
      <c r="G61" s="28" t="s">
        <v>139</v>
      </c>
      <c r="H61" s="26" t="s">
        <v>140</v>
      </c>
      <c r="Q61" s="30">
        <v>41501</v>
      </c>
      <c r="R61" s="26" t="s">
        <v>371</v>
      </c>
      <c r="S61" s="26" t="s">
        <v>315</v>
      </c>
      <c r="U61" s="25"/>
    </row>
    <row r="62" spans="7:22" x14ac:dyDescent="0.2">
      <c r="G62" s="28" t="s">
        <v>141</v>
      </c>
      <c r="H62" s="26" t="s">
        <v>142</v>
      </c>
      <c r="Q62" s="30">
        <v>41502</v>
      </c>
      <c r="R62" s="26" t="s">
        <v>372</v>
      </c>
      <c r="S62" s="26" t="s">
        <v>315</v>
      </c>
      <c r="U62" s="25"/>
    </row>
    <row r="63" spans="7:22" x14ac:dyDescent="0.2">
      <c r="G63" s="28" t="s">
        <v>143</v>
      </c>
      <c r="H63" s="26" t="s">
        <v>144</v>
      </c>
      <c r="Q63" s="30">
        <v>41503</v>
      </c>
      <c r="R63" s="26" t="s">
        <v>373</v>
      </c>
      <c r="S63" s="26" t="s">
        <v>315</v>
      </c>
      <c r="U63" s="25"/>
    </row>
    <row r="64" spans="7:22" x14ac:dyDescent="0.2">
      <c r="G64" s="28" t="s">
        <v>145</v>
      </c>
      <c r="H64" s="26" t="s">
        <v>146</v>
      </c>
      <c r="Q64" s="30">
        <v>41504</v>
      </c>
      <c r="R64" s="26" t="s">
        <v>374</v>
      </c>
      <c r="S64" s="26" t="s">
        <v>315</v>
      </c>
      <c r="U64" s="25"/>
    </row>
    <row r="65" spans="7:21" x14ac:dyDescent="0.2">
      <c r="G65" s="28" t="s">
        <v>147</v>
      </c>
      <c r="H65" s="26" t="s">
        <v>148</v>
      </c>
      <c r="Q65" s="30">
        <v>41601</v>
      </c>
      <c r="R65" s="26" t="s">
        <v>375</v>
      </c>
      <c r="S65" s="26" t="s">
        <v>315</v>
      </c>
      <c r="U65" s="25"/>
    </row>
    <row r="66" spans="7:21" x14ac:dyDescent="0.2">
      <c r="G66" s="28" t="s">
        <v>149</v>
      </c>
      <c r="H66" s="26" t="s">
        <v>150</v>
      </c>
      <c r="Q66" s="30">
        <v>41602</v>
      </c>
      <c r="R66" s="26" t="s">
        <v>376</v>
      </c>
      <c r="S66" s="26" t="s">
        <v>315</v>
      </c>
      <c r="U66" s="25"/>
    </row>
    <row r="67" spans="7:21" x14ac:dyDescent="0.2">
      <c r="G67" s="28" t="s">
        <v>151</v>
      </c>
      <c r="H67" s="26" t="s">
        <v>152</v>
      </c>
      <c r="Q67" s="30">
        <v>41603</v>
      </c>
      <c r="R67" s="26" t="s">
        <v>377</v>
      </c>
      <c r="S67" s="26" t="s">
        <v>315</v>
      </c>
      <c r="U67" s="25"/>
    </row>
    <row r="68" spans="7:21" x14ac:dyDescent="0.2">
      <c r="G68" s="28" t="s">
        <v>153</v>
      </c>
      <c r="H68" s="26" t="s">
        <v>154</v>
      </c>
      <c r="Q68" s="30">
        <v>41604</v>
      </c>
      <c r="R68" s="26" t="s">
        <v>378</v>
      </c>
      <c r="S68" s="26" t="s">
        <v>315</v>
      </c>
      <c r="U68" s="25"/>
    </row>
    <row r="69" spans="7:21" x14ac:dyDescent="0.2">
      <c r="G69" s="28" t="s">
        <v>155</v>
      </c>
      <c r="H69" s="26" t="s">
        <v>156</v>
      </c>
      <c r="Q69" s="30">
        <v>41605</v>
      </c>
      <c r="R69" s="26" t="s">
        <v>379</v>
      </c>
      <c r="S69" s="26" t="s">
        <v>315</v>
      </c>
      <c r="U69" s="25"/>
    </row>
    <row r="70" spans="7:21" x14ac:dyDescent="0.2">
      <c r="G70" s="28" t="s">
        <v>157</v>
      </c>
      <c r="H70" s="26" t="s">
        <v>158</v>
      </c>
      <c r="Q70" s="30">
        <v>41606</v>
      </c>
      <c r="R70" s="26" t="s">
        <v>380</v>
      </c>
      <c r="S70" s="26" t="s">
        <v>315</v>
      </c>
      <c r="U70" s="25"/>
    </row>
    <row r="71" spans="7:21" x14ac:dyDescent="0.2">
      <c r="G71" s="28" t="s">
        <v>159</v>
      </c>
      <c r="H71" s="26" t="s">
        <v>160</v>
      </c>
      <c r="Q71" s="30">
        <v>41607</v>
      </c>
      <c r="R71" s="26" t="s">
        <v>381</v>
      </c>
      <c r="S71" s="26" t="s">
        <v>315</v>
      </c>
      <c r="U71" s="25"/>
    </row>
    <row r="72" spans="7:21" x14ac:dyDescent="0.2">
      <c r="G72" s="28" t="s">
        <v>161</v>
      </c>
      <c r="H72" s="26" t="s">
        <v>162</v>
      </c>
      <c r="Q72" s="30">
        <v>41608</v>
      </c>
      <c r="R72" s="26" t="s">
        <v>382</v>
      </c>
      <c r="S72" s="26" t="s">
        <v>315</v>
      </c>
      <c r="U72" s="25"/>
    </row>
    <row r="73" spans="7:21" x14ac:dyDescent="0.2">
      <c r="G73" s="28" t="s">
        <v>163</v>
      </c>
      <c r="H73" s="26" t="s">
        <v>164</v>
      </c>
      <c r="Q73" s="30">
        <v>41609</v>
      </c>
      <c r="R73" s="26" t="s">
        <v>383</v>
      </c>
      <c r="S73" s="26" t="s">
        <v>315</v>
      </c>
      <c r="U73" s="25"/>
    </row>
    <row r="74" spans="7:21" x14ac:dyDescent="0.2">
      <c r="G74" s="28" t="s">
        <v>165</v>
      </c>
      <c r="H74" s="26" t="s">
        <v>166</v>
      </c>
      <c r="Q74" s="30">
        <v>41610</v>
      </c>
      <c r="R74" s="26" t="s">
        <v>384</v>
      </c>
      <c r="S74" s="26" t="s">
        <v>315</v>
      </c>
      <c r="U74" s="25"/>
    </row>
    <row r="75" spans="7:21" x14ac:dyDescent="0.2">
      <c r="G75" s="28" t="s">
        <v>167</v>
      </c>
      <c r="H75" s="26" t="s">
        <v>168</v>
      </c>
      <c r="Q75" s="30">
        <v>41611</v>
      </c>
      <c r="R75" s="26" t="s">
        <v>385</v>
      </c>
      <c r="S75" s="26" t="s">
        <v>315</v>
      </c>
      <c r="U75" s="25"/>
    </row>
    <row r="76" spans="7:21" x14ac:dyDescent="0.2">
      <c r="G76" s="28" t="s">
        <v>169</v>
      </c>
      <c r="H76" s="26" t="s">
        <v>170</v>
      </c>
      <c r="Q76" s="30">
        <v>41612</v>
      </c>
      <c r="R76" s="26" t="s">
        <v>386</v>
      </c>
      <c r="S76" s="26" t="s">
        <v>315</v>
      </c>
      <c r="U76" s="25"/>
    </row>
    <row r="77" spans="7:21" x14ac:dyDescent="0.2">
      <c r="G77" s="28" t="s">
        <v>171</v>
      </c>
      <c r="H77" s="26" t="s">
        <v>172</v>
      </c>
      <c r="Q77" s="30">
        <v>41613</v>
      </c>
      <c r="R77" s="26" t="s">
        <v>387</v>
      </c>
      <c r="S77" s="26" t="s">
        <v>315</v>
      </c>
      <c r="U77" s="25"/>
    </row>
    <row r="78" spans="7:21" x14ac:dyDescent="0.2">
      <c r="G78" s="28" t="s">
        <v>173</v>
      </c>
      <c r="H78" s="26" t="s">
        <v>174</v>
      </c>
      <c r="Q78" s="30">
        <v>41614</v>
      </c>
      <c r="R78" s="26" t="s">
        <v>388</v>
      </c>
      <c r="S78" s="26" t="s">
        <v>315</v>
      </c>
      <c r="U78" s="25"/>
    </row>
    <row r="79" spans="7:21" x14ac:dyDescent="0.2">
      <c r="G79" s="28" t="s">
        <v>175</v>
      </c>
      <c r="H79" s="26" t="s">
        <v>176</v>
      </c>
      <c r="Q79" s="30">
        <v>41615</v>
      </c>
      <c r="R79" s="26" t="s">
        <v>389</v>
      </c>
      <c r="S79" s="26" t="s">
        <v>315</v>
      </c>
      <c r="U79" s="25"/>
    </row>
    <row r="80" spans="7:21" x14ac:dyDescent="0.2">
      <c r="G80" s="33" t="s">
        <v>577</v>
      </c>
      <c r="H80" s="26" t="s">
        <v>574</v>
      </c>
      <c r="Q80" s="30">
        <v>41616</v>
      </c>
      <c r="R80" s="26" t="s">
        <v>390</v>
      </c>
      <c r="S80" s="26" t="s">
        <v>315</v>
      </c>
      <c r="U80" s="25"/>
    </row>
    <row r="81" spans="7:21" x14ac:dyDescent="0.2">
      <c r="G81" s="34" t="s">
        <v>581</v>
      </c>
      <c r="H81" s="26" t="s">
        <v>578</v>
      </c>
      <c r="Q81" s="30">
        <v>41617</v>
      </c>
      <c r="R81" s="26" t="s">
        <v>391</v>
      </c>
      <c r="S81" s="26" t="s">
        <v>315</v>
      </c>
      <c r="U81" s="25"/>
    </row>
    <row r="82" spans="7:21" x14ac:dyDescent="0.2">
      <c r="G82" s="34" t="s">
        <v>582</v>
      </c>
      <c r="H82" s="26" t="s">
        <v>580</v>
      </c>
      <c r="Q82" s="30">
        <v>41618</v>
      </c>
      <c r="R82" s="26" t="s">
        <v>392</v>
      </c>
      <c r="S82" s="26" t="s">
        <v>315</v>
      </c>
      <c r="U82" s="25"/>
    </row>
    <row r="83" spans="7:21" x14ac:dyDescent="0.2">
      <c r="G83" s="34" t="s">
        <v>583</v>
      </c>
      <c r="H83" s="26" t="s">
        <v>579</v>
      </c>
      <c r="Q83" s="30">
        <v>41619</v>
      </c>
      <c r="R83" s="26" t="s">
        <v>393</v>
      </c>
      <c r="S83" s="26" t="s">
        <v>315</v>
      </c>
      <c r="U83" s="25"/>
    </row>
    <row r="84" spans="7:21" x14ac:dyDescent="0.2">
      <c r="G84" s="25" t="s">
        <v>728</v>
      </c>
      <c r="H84" s="26" t="s">
        <v>729</v>
      </c>
      <c r="Q84" s="30">
        <v>41620</v>
      </c>
      <c r="R84" s="26" t="s">
        <v>394</v>
      </c>
      <c r="S84" s="26" t="s">
        <v>315</v>
      </c>
      <c r="U84" s="25"/>
    </row>
    <row r="85" spans="7:21" x14ac:dyDescent="0.2">
      <c r="G85" s="25" t="s">
        <v>730</v>
      </c>
      <c r="H85" s="26" t="s">
        <v>731</v>
      </c>
      <c r="Q85" s="30">
        <v>41621</v>
      </c>
      <c r="R85" s="26" t="s">
        <v>395</v>
      </c>
      <c r="S85" s="26" t="s">
        <v>315</v>
      </c>
      <c r="U85" s="25"/>
    </row>
    <row r="86" spans="7:21" x14ac:dyDescent="0.2">
      <c r="G86" s="25" t="s">
        <v>732</v>
      </c>
      <c r="H86" s="26" t="s">
        <v>733</v>
      </c>
      <c r="Q86" s="30">
        <v>41622</v>
      </c>
      <c r="R86" s="26" t="s">
        <v>396</v>
      </c>
      <c r="S86" s="26" t="s">
        <v>315</v>
      </c>
      <c r="U86" s="25"/>
    </row>
    <row r="87" spans="7:21" x14ac:dyDescent="0.2">
      <c r="G87" s="25" t="s">
        <v>734</v>
      </c>
      <c r="H87" s="26" t="s">
        <v>735</v>
      </c>
      <c r="Q87" s="30">
        <v>41623</v>
      </c>
      <c r="R87" s="26" t="s">
        <v>397</v>
      </c>
      <c r="S87" s="26" t="s">
        <v>315</v>
      </c>
      <c r="U87" s="25"/>
    </row>
    <row r="88" spans="7:21" x14ac:dyDescent="0.2">
      <c r="G88" s="25" t="s">
        <v>736</v>
      </c>
      <c r="H88" s="26" t="s">
        <v>737</v>
      </c>
      <c r="Q88" s="30">
        <v>41624</v>
      </c>
      <c r="R88" s="26" t="s">
        <v>398</v>
      </c>
      <c r="S88" s="26" t="s">
        <v>315</v>
      </c>
      <c r="U88" s="25"/>
    </row>
    <row r="89" spans="7:21" x14ac:dyDescent="0.2">
      <c r="G89" s="25" t="s">
        <v>738</v>
      </c>
      <c r="H89" s="26" t="s">
        <v>739</v>
      </c>
      <c r="Q89" s="30">
        <v>41625</v>
      </c>
      <c r="R89" s="26" t="s">
        <v>399</v>
      </c>
      <c r="S89" s="26" t="s">
        <v>315</v>
      </c>
      <c r="U89" s="25"/>
    </row>
    <row r="90" spans="7:21" x14ac:dyDescent="0.2">
      <c r="G90" s="25" t="s">
        <v>740</v>
      </c>
      <c r="H90" s="26" t="s">
        <v>741</v>
      </c>
      <c r="Q90" s="30">
        <v>41626</v>
      </c>
      <c r="R90" s="26" t="s">
        <v>400</v>
      </c>
      <c r="S90" s="26" t="s">
        <v>315</v>
      </c>
      <c r="U90" s="25"/>
    </row>
    <row r="91" spans="7:21" x14ac:dyDescent="0.2">
      <c r="G91" s="25" t="s">
        <v>742</v>
      </c>
      <c r="H91" s="26" t="s">
        <v>743</v>
      </c>
      <c r="Q91" s="30">
        <v>41627</v>
      </c>
      <c r="R91" s="26" t="s">
        <v>401</v>
      </c>
      <c r="S91" s="26" t="s">
        <v>315</v>
      </c>
      <c r="U91" s="25"/>
    </row>
    <row r="92" spans="7:21" x14ac:dyDescent="0.2">
      <c r="G92" s="25" t="s">
        <v>744</v>
      </c>
      <c r="H92" s="26" t="s">
        <v>745</v>
      </c>
      <c r="Q92" s="30">
        <v>41628</v>
      </c>
      <c r="R92" s="26" t="s">
        <v>402</v>
      </c>
      <c r="S92" s="26" t="s">
        <v>315</v>
      </c>
      <c r="U92" s="25"/>
    </row>
    <row r="93" spans="7:21" x14ac:dyDescent="0.2">
      <c r="G93" s="25" t="s">
        <v>746</v>
      </c>
      <c r="H93" s="26" t="s">
        <v>747</v>
      </c>
      <c r="Q93" s="30">
        <v>41629</v>
      </c>
      <c r="R93" s="26" t="s">
        <v>403</v>
      </c>
      <c r="S93" s="26" t="s">
        <v>315</v>
      </c>
      <c r="U93" s="25"/>
    </row>
    <row r="94" spans="7:21" x14ac:dyDescent="0.2">
      <c r="G94" s="25" t="s">
        <v>748</v>
      </c>
      <c r="H94" s="26" t="s">
        <v>749</v>
      </c>
      <c r="Q94" s="30">
        <v>41630</v>
      </c>
      <c r="R94" s="26" t="s">
        <v>404</v>
      </c>
      <c r="S94" s="26" t="s">
        <v>315</v>
      </c>
      <c r="U94" s="25"/>
    </row>
    <row r="95" spans="7:21" x14ac:dyDescent="0.2">
      <c r="G95" s="25" t="s">
        <v>750</v>
      </c>
      <c r="H95" s="26" t="s">
        <v>751</v>
      </c>
      <c r="Q95" s="30">
        <v>41631</v>
      </c>
      <c r="R95" s="26" t="s">
        <v>405</v>
      </c>
      <c r="S95" s="26" t="s">
        <v>315</v>
      </c>
      <c r="U95" s="25"/>
    </row>
    <row r="96" spans="7:21" x14ac:dyDescent="0.2">
      <c r="G96" s="25" t="s">
        <v>752</v>
      </c>
      <c r="H96" s="26" t="s">
        <v>754</v>
      </c>
      <c r="Q96" s="30">
        <v>41632</v>
      </c>
      <c r="R96" s="26" t="s">
        <v>406</v>
      </c>
      <c r="S96" s="26" t="s">
        <v>315</v>
      </c>
      <c r="U96" s="25"/>
    </row>
    <row r="97" spans="7:21" x14ac:dyDescent="0.2">
      <c r="G97" s="25" t="s">
        <v>753</v>
      </c>
      <c r="H97" s="26" t="s">
        <v>755</v>
      </c>
      <c r="Q97" s="30">
        <v>41633</v>
      </c>
      <c r="R97" s="26" t="s">
        <v>407</v>
      </c>
      <c r="S97" s="26" t="s">
        <v>315</v>
      </c>
      <c r="U97" s="25"/>
    </row>
    <row r="98" spans="7:21" x14ac:dyDescent="0.2">
      <c r="G98" s="25"/>
      <c r="Q98" s="30">
        <v>41634</v>
      </c>
      <c r="R98" s="26" t="s">
        <v>408</v>
      </c>
      <c r="S98" s="26" t="s">
        <v>315</v>
      </c>
      <c r="U98" s="25"/>
    </row>
    <row r="99" spans="7:21" x14ac:dyDescent="0.2">
      <c r="G99" s="25"/>
      <c r="Q99" s="30">
        <v>41635</v>
      </c>
      <c r="R99" s="26" t="s">
        <v>409</v>
      </c>
      <c r="S99" s="26" t="s">
        <v>315</v>
      </c>
      <c r="U99" s="25"/>
    </row>
    <row r="100" spans="7:21" x14ac:dyDescent="0.2">
      <c r="G100" s="25"/>
      <c r="Q100" s="30">
        <v>41636</v>
      </c>
      <c r="R100" s="26" t="s">
        <v>410</v>
      </c>
      <c r="S100" s="26" t="s">
        <v>315</v>
      </c>
      <c r="U100" s="25"/>
    </row>
    <row r="101" spans="7:21" x14ac:dyDescent="0.2">
      <c r="G101" s="25"/>
      <c r="Q101" s="30">
        <v>41637</v>
      </c>
      <c r="R101" s="26" t="s">
        <v>411</v>
      </c>
      <c r="S101" s="26" t="s">
        <v>315</v>
      </c>
      <c r="U101" s="25"/>
    </row>
    <row r="102" spans="7:21" x14ac:dyDescent="0.2">
      <c r="G102" s="25"/>
      <c r="Q102" s="30">
        <v>41801</v>
      </c>
      <c r="R102" s="26" t="s">
        <v>412</v>
      </c>
      <c r="S102" s="26" t="s">
        <v>315</v>
      </c>
      <c r="U102" s="25"/>
    </row>
    <row r="103" spans="7:21" x14ac:dyDescent="0.2">
      <c r="G103" s="25"/>
      <c r="Q103" s="30">
        <v>41802</v>
      </c>
      <c r="R103" s="26" t="s">
        <v>413</v>
      </c>
      <c r="S103" s="26" t="s">
        <v>315</v>
      </c>
      <c r="U103" s="25"/>
    </row>
    <row r="104" spans="7:21" x14ac:dyDescent="0.2">
      <c r="G104" s="25"/>
      <c r="Q104" s="30">
        <v>41803</v>
      </c>
      <c r="R104" s="26" t="s">
        <v>414</v>
      </c>
      <c r="S104" s="26" t="s">
        <v>315</v>
      </c>
      <c r="U104" s="25"/>
    </row>
    <row r="105" spans="7:21" x14ac:dyDescent="0.2">
      <c r="G105" s="25"/>
      <c r="Q105" s="30">
        <v>41804</v>
      </c>
      <c r="R105" s="26" t="s">
        <v>415</v>
      </c>
      <c r="S105" s="26" t="s">
        <v>315</v>
      </c>
      <c r="U105" s="25"/>
    </row>
    <row r="106" spans="7:21" x14ac:dyDescent="0.2">
      <c r="G106" s="25"/>
      <c r="Q106" s="30">
        <v>41805</v>
      </c>
      <c r="R106" s="26" t="s">
        <v>416</v>
      </c>
      <c r="S106" s="26" t="s">
        <v>315</v>
      </c>
      <c r="U106" s="25"/>
    </row>
    <row r="107" spans="7:21" x14ac:dyDescent="0.2">
      <c r="G107" s="25"/>
      <c r="Q107" s="30">
        <v>41806</v>
      </c>
      <c r="R107" s="26" t="s">
        <v>417</v>
      </c>
      <c r="S107" s="26" t="s">
        <v>315</v>
      </c>
      <c r="U107" s="25"/>
    </row>
    <row r="108" spans="7:21" x14ac:dyDescent="0.2">
      <c r="G108" s="25"/>
      <c r="Q108" s="30">
        <v>42001</v>
      </c>
      <c r="R108" s="26" t="s">
        <v>418</v>
      </c>
      <c r="S108" s="26" t="s">
        <v>315</v>
      </c>
      <c r="U108" s="25"/>
    </row>
    <row r="109" spans="7:21" x14ac:dyDescent="0.2">
      <c r="G109" s="25"/>
      <c r="Q109" s="30">
        <v>45221</v>
      </c>
      <c r="R109" s="26" t="s">
        <v>419</v>
      </c>
      <c r="S109" s="26" t="s">
        <v>315</v>
      </c>
      <c r="U109" s="25"/>
    </row>
    <row r="110" spans="7:21" x14ac:dyDescent="0.2">
      <c r="G110" s="25"/>
      <c r="Q110" s="30">
        <v>45560</v>
      </c>
      <c r="R110" s="26" t="s">
        <v>420</v>
      </c>
      <c r="S110" s="26" t="s">
        <v>315</v>
      </c>
      <c r="U110" s="25"/>
    </row>
    <row r="111" spans="7:21" x14ac:dyDescent="0.2">
      <c r="G111" s="25"/>
      <c r="Q111" s="30">
        <v>45561</v>
      </c>
      <c r="R111" s="26" t="s">
        <v>421</v>
      </c>
      <c r="S111" s="26" t="s">
        <v>315</v>
      </c>
      <c r="U111" s="25"/>
    </row>
    <row r="112" spans="7:21" x14ac:dyDescent="0.2">
      <c r="G112" s="25"/>
      <c r="Q112" s="30">
        <v>45581</v>
      </c>
      <c r="R112" s="26" t="s">
        <v>422</v>
      </c>
      <c r="S112" s="26" t="s">
        <v>315</v>
      </c>
      <c r="U112" s="25"/>
    </row>
    <row r="113" spans="7:21" x14ac:dyDescent="0.2">
      <c r="G113" s="25"/>
      <c r="Q113" s="30">
        <v>45600</v>
      </c>
      <c r="R113" s="26" t="s">
        <v>423</v>
      </c>
      <c r="S113" s="26" t="s">
        <v>315</v>
      </c>
      <c r="U113" s="25"/>
    </row>
    <row r="114" spans="7:21" x14ac:dyDescent="0.2">
      <c r="G114" s="25"/>
      <c r="Q114" s="30">
        <v>45601</v>
      </c>
      <c r="R114" s="26" t="s">
        <v>424</v>
      </c>
      <c r="S114" s="26" t="s">
        <v>315</v>
      </c>
      <c r="U114" s="25"/>
    </row>
    <row r="115" spans="7:21" x14ac:dyDescent="0.2">
      <c r="G115" s="25"/>
      <c r="Q115" s="30">
        <v>45602</v>
      </c>
      <c r="R115" s="26" t="s">
        <v>425</v>
      </c>
      <c r="S115" s="26" t="s">
        <v>315</v>
      </c>
      <c r="U115" s="25"/>
    </row>
    <row r="116" spans="7:21" x14ac:dyDescent="0.2">
      <c r="G116" s="25"/>
      <c r="Q116" s="30">
        <v>49373</v>
      </c>
      <c r="R116" s="26" t="s">
        <v>376</v>
      </c>
      <c r="S116" s="26" t="s">
        <v>315</v>
      </c>
      <c r="U116" s="25"/>
    </row>
    <row r="117" spans="7:21" x14ac:dyDescent="0.2">
      <c r="G117" s="25"/>
      <c r="U117" s="25"/>
    </row>
    <row r="118" spans="7:21" x14ac:dyDescent="0.2">
      <c r="G118" s="25"/>
      <c r="Q118" s="26">
        <v>50111</v>
      </c>
      <c r="R118" s="26" t="s">
        <v>426</v>
      </c>
      <c r="U118" s="25"/>
    </row>
    <row r="119" spans="7:21" x14ac:dyDescent="0.2">
      <c r="G119" s="25"/>
      <c r="Q119" s="26">
        <v>50112</v>
      </c>
      <c r="R119" s="26" t="s">
        <v>427</v>
      </c>
      <c r="U119" s="25"/>
    </row>
    <row r="120" spans="7:21" x14ac:dyDescent="0.2">
      <c r="G120" s="25"/>
      <c r="Q120" s="26">
        <v>50113</v>
      </c>
      <c r="R120" s="26" t="s">
        <v>428</v>
      </c>
      <c r="U120" s="25"/>
    </row>
    <row r="121" spans="7:21" x14ac:dyDescent="0.2">
      <c r="G121" s="25"/>
      <c r="Q121" s="26">
        <v>50115</v>
      </c>
      <c r="R121" s="26" t="s">
        <v>429</v>
      </c>
      <c r="U121" s="25"/>
    </row>
    <row r="122" spans="7:21" x14ac:dyDescent="0.2">
      <c r="G122" s="25"/>
      <c r="Q122" s="26">
        <v>50211</v>
      </c>
      <c r="R122" s="26" t="s">
        <v>430</v>
      </c>
      <c r="U122" s="25"/>
    </row>
    <row r="123" spans="7:21" x14ac:dyDescent="0.2">
      <c r="G123" s="25"/>
      <c r="Q123" s="26">
        <v>50212</v>
      </c>
      <c r="R123" s="26" t="s">
        <v>431</v>
      </c>
      <c r="U123" s="25"/>
    </row>
    <row r="124" spans="7:21" x14ac:dyDescent="0.2">
      <c r="G124" s="25"/>
      <c r="Q124" s="26">
        <v>50213</v>
      </c>
      <c r="R124" s="26" t="s">
        <v>432</v>
      </c>
      <c r="U124" s="25"/>
    </row>
    <row r="125" spans="7:21" x14ac:dyDescent="0.2">
      <c r="G125" s="25"/>
      <c r="Q125" s="26">
        <v>50214</v>
      </c>
      <c r="R125" s="26" t="s">
        <v>433</v>
      </c>
      <c r="U125" s="25"/>
    </row>
    <row r="126" spans="7:21" x14ac:dyDescent="0.2">
      <c r="G126" s="25"/>
      <c r="Q126" s="26">
        <v>50215</v>
      </c>
      <c r="R126" s="26" t="s">
        <v>434</v>
      </c>
      <c r="U126" s="25"/>
    </row>
    <row r="127" spans="7:21" x14ac:dyDescent="0.2">
      <c r="G127" s="25"/>
      <c r="Q127" s="26">
        <v>50219</v>
      </c>
      <c r="R127" s="26" t="s">
        <v>435</v>
      </c>
      <c r="U127" s="25"/>
    </row>
    <row r="128" spans="7:21" x14ac:dyDescent="0.2">
      <c r="G128" s="25"/>
      <c r="Q128" s="26">
        <v>50223</v>
      </c>
      <c r="R128" s="26" t="s">
        <v>584</v>
      </c>
      <c r="U128" s="25"/>
    </row>
    <row r="129" spans="7:21" x14ac:dyDescent="0.2">
      <c r="G129" s="25"/>
      <c r="Q129" s="26">
        <v>50224</v>
      </c>
      <c r="R129" s="26" t="s">
        <v>436</v>
      </c>
      <c r="U129" s="25"/>
    </row>
    <row r="130" spans="7:21" x14ac:dyDescent="0.2">
      <c r="G130" s="25"/>
      <c r="Q130" s="26">
        <v>50225</v>
      </c>
      <c r="R130" s="26" t="s">
        <v>437</v>
      </c>
      <c r="U130" s="25"/>
    </row>
    <row r="131" spans="7:21" x14ac:dyDescent="0.2">
      <c r="G131" s="25"/>
      <c r="Q131" s="26">
        <v>50265</v>
      </c>
      <c r="R131" s="26" t="s">
        <v>438</v>
      </c>
      <c r="U131" s="25"/>
    </row>
    <row r="132" spans="7:21" x14ac:dyDescent="0.2">
      <c r="G132" s="25"/>
      <c r="Q132" s="26">
        <v>50311</v>
      </c>
      <c r="R132" s="26" t="s">
        <v>439</v>
      </c>
      <c r="U132" s="25"/>
    </row>
    <row r="133" spans="7:21" x14ac:dyDescent="0.2">
      <c r="G133" s="25"/>
      <c r="Q133" s="26">
        <v>50312</v>
      </c>
      <c r="R133" s="26" t="s">
        <v>440</v>
      </c>
      <c r="U133" s="25"/>
    </row>
    <row r="134" spans="7:21" x14ac:dyDescent="0.2">
      <c r="G134" s="25"/>
      <c r="Q134" s="26">
        <v>50313</v>
      </c>
      <c r="R134" s="26" t="s">
        <v>441</v>
      </c>
      <c r="U134" s="25"/>
    </row>
    <row r="135" spans="7:21" x14ac:dyDescent="0.2">
      <c r="G135" s="25"/>
      <c r="Q135" s="26">
        <v>50319</v>
      </c>
      <c r="R135" s="26" t="s">
        <v>442</v>
      </c>
      <c r="U135" s="25"/>
    </row>
    <row r="136" spans="7:21" x14ac:dyDescent="0.2">
      <c r="G136" s="25"/>
      <c r="Q136" s="26">
        <v>50323</v>
      </c>
      <c r="R136" s="26" t="s">
        <v>443</v>
      </c>
      <c r="U136" s="25"/>
    </row>
    <row r="137" spans="7:21" x14ac:dyDescent="0.2">
      <c r="G137" s="25"/>
      <c r="Q137" s="26">
        <v>50401</v>
      </c>
      <c r="R137" s="26" t="s">
        <v>585</v>
      </c>
      <c r="U137" s="25"/>
    </row>
    <row r="138" spans="7:21" x14ac:dyDescent="0.2">
      <c r="G138" s="25"/>
      <c r="Q138" s="26">
        <v>50402</v>
      </c>
      <c r="R138" s="26" t="s">
        <v>586</v>
      </c>
      <c r="U138" s="25"/>
    </row>
    <row r="139" spans="7:21" x14ac:dyDescent="0.2">
      <c r="G139" s="25"/>
      <c r="Q139" s="26">
        <v>50403</v>
      </c>
      <c r="R139" s="26" t="s">
        <v>587</v>
      </c>
      <c r="U139" s="25"/>
    </row>
    <row r="140" spans="7:21" x14ac:dyDescent="0.2">
      <c r="G140" s="25"/>
      <c r="Q140" s="26">
        <v>50404</v>
      </c>
      <c r="R140" s="26" t="s">
        <v>588</v>
      </c>
      <c r="U140" s="25"/>
    </row>
    <row r="141" spans="7:21" x14ac:dyDescent="0.2">
      <c r="G141" s="25"/>
      <c r="Q141" s="26">
        <v>50405</v>
      </c>
      <c r="R141" s="26" t="s">
        <v>589</v>
      </c>
      <c r="U141" s="25"/>
    </row>
    <row r="142" spans="7:21" x14ac:dyDescent="0.2">
      <c r="G142" s="25"/>
      <c r="Q142" s="26">
        <v>50406</v>
      </c>
      <c r="R142" s="26" t="s">
        <v>590</v>
      </c>
      <c r="U142" s="25"/>
    </row>
    <row r="143" spans="7:21" x14ac:dyDescent="0.2">
      <c r="G143" s="25"/>
      <c r="Q143" s="26">
        <v>50407</v>
      </c>
      <c r="R143" s="26" t="s">
        <v>591</v>
      </c>
      <c r="U143" s="25"/>
    </row>
    <row r="144" spans="7:21" x14ac:dyDescent="0.2">
      <c r="G144" s="25"/>
      <c r="Q144" s="26">
        <v>50408</v>
      </c>
      <c r="R144" s="26" t="s">
        <v>592</v>
      </c>
      <c r="U144" s="25"/>
    </row>
    <row r="145" spans="7:21" x14ac:dyDescent="0.2">
      <c r="G145" s="25"/>
      <c r="Q145" s="26">
        <v>50409</v>
      </c>
      <c r="R145" s="26" t="s">
        <v>593</v>
      </c>
      <c r="U145" s="25"/>
    </row>
    <row r="146" spans="7:21" x14ac:dyDescent="0.2">
      <c r="G146" s="25"/>
      <c r="Q146" s="26">
        <v>50410</v>
      </c>
      <c r="R146" s="26" t="s">
        <v>594</v>
      </c>
      <c r="U146" s="25"/>
    </row>
    <row r="147" spans="7:21" x14ac:dyDescent="0.2">
      <c r="G147" s="25"/>
      <c r="Q147" s="26">
        <v>50411</v>
      </c>
      <c r="R147" s="26" t="s">
        <v>595</v>
      </c>
      <c r="U147" s="25"/>
    </row>
    <row r="148" spans="7:21" x14ac:dyDescent="0.2">
      <c r="G148" s="25"/>
      <c r="Q148" s="26">
        <v>50412</v>
      </c>
      <c r="R148" s="26" t="s">
        <v>596</v>
      </c>
      <c r="U148" s="25"/>
    </row>
    <row r="149" spans="7:21" x14ac:dyDescent="0.2">
      <c r="G149" s="25"/>
      <c r="Q149" s="30">
        <v>50779</v>
      </c>
      <c r="R149" s="26" t="s">
        <v>444</v>
      </c>
      <c r="S149" s="26" t="s">
        <v>315</v>
      </c>
      <c r="U149" s="25"/>
    </row>
    <row r="150" spans="7:21" x14ac:dyDescent="0.2">
      <c r="G150" s="25"/>
      <c r="Q150" s="26">
        <v>50910</v>
      </c>
      <c r="R150" s="26" t="s">
        <v>445</v>
      </c>
      <c r="U150" s="25"/>
    </row>
    <row r="151" spans="7:21" x14ac:dyDescent="0.2">
      <c r="G151" s="25"/>
      <c r="Q151" s="26">
        <v>50911</v>
      </c>
      <c r="R151" s="26" t="s">
        <v>446</v>
      </c>
      <c r="U151" s="25"/>
    </row>
    <row r="152" spans="7:21" x14ac:dyDescent="0.2">
      <c r="G152" s="25"/>
      <c r="Q152" s="26">
        <v>50912</v>
      </c>
      <c r="R152" s="26" t="s">
        <v>447</v>
      </c>
      <c r="U152" s="25"/>
    </row>
    <row r="153" spans="7:21" x14ac:dyDescent="0.2">
      <c r="G153" s="25"/>
      <c r="Q153" s="26">
        <v>50913</v>
      </c>
      <c r="R153" s="26" t="s">
        <v>448</v>
      </c>
      <c r="U153" s="25"/>
    </row>
    <row r="154" spans="7:21" x14ac:dyDescent="0.2">
      <c r="G154" s="25"/>
      <c r="Q154" s="30">
        <v>51411</v>
      </c>
      <c r="R154" s="26" t="s">
        <v>449</v>
      </c>
      <c r="S154" s="26" t="s">
        <v>315</v>
      </c>
      <c r="U154" s="25"/>
    </row>
    <row r="155" spans="7:21" x14ac:dyDescent="0.2">
      <c r="G155" s="25"/>
      <c r="Q155" s="30">
        <v>51412</v>
      </c>
      <c r="R155" s="26" t="s">
        <v>450</v>
      </c>
      <c r="S155" s="26" t="s">
        <v>315</v>
      </c>
      <c r="U155" s="25"/>
    </row>
    <row r="156" spans="7:21" x14ac:dyDescent="0.2">
      <c r="G156" s="25"/>
      <c r="Q156" s="30">
        <v>51413</v>
      </c>
      <c r="R156" s="26" t="s">
        <v>451</v>
      </c>
      <c r="S156" s="26" t="s">
        <v>315</v>
      </c>
      <c r="U156" s="25"/>
    </row>
    <row r="157" spans="7:21" x14ac:dyDescent="0.2">
      <c r="G157" s="25"/>
      <c r="Q157" s="30">
        <v>51415</v>
      </c>
      <c r="R157" s="26" t="s">
        <v>452</v>
      </c>
      <c r="S157" s="26" t="s">
        <v>315</v>
      </c>
      <c r="U157" s="25"/>
    </row>
    <row r="158" spans="7:21" x14ac:dyDescent="0.2">
      <c r="G158" s="25"/>
      <c r="Q158" s="30">
        <v>51420</v>
      </c>
      <c r="R158" s="26" t="s">
        <v>453</v>
      </c>
      <c r="S158" s="26" t="s">
        <v>315</v>
      </c>
      <c r="U158" s="25"/>
    </row>
    <row r="159" spans="7:21" x14ac:dyDescent="0.2">
      <c r="G159" s="25"/>
      <c r="Q159" s="26">
        <v>52110</v>
      </c>
      <c r="R159" s="26" t="s">
        <v>454</v>
      </c>
      <c r="U159" s="25"/>
    </row>
    <row r="160" spans="7:21" x14ac:dyDescent="0.2">
      <c r="G160" s="25"/>
      <c r="Q160" s="26">
        <v>52120</v>
      </c>
      <c r="R160" s="26" t="s">
        <v>455</v>
      </c>
      <c r="U160" s="25"/>
    </row>
    <row r="161" spans="7:21" x14ac:dyDescent="0.2">
      <c r="G161" s="25"/>
      <c r="Q161" s="26">
        <v>53101</v>
      </c>
      <c r="R161" s="26" t="s">
        <v>456</v>
      </c>
      <c r="U161" s="25"/>
    </row>
    <row r="162" spans="7:21" x14ac:dyDescent="0.2">
      <c r="G162" s="25"/>
      <c r="Q162" s="26">
        <v>53201</v>
      </c>
      <c r="R162" s="26" t="s">
        <v>229</v>
      </c>
      <c r="U162" s="25"/>
    </row>
    <row r="163" spans="7:21" x14ac:dyDescent="0.2">
      <c r="G163" s="25"/>
      <c r="Q163" s="26">
        <v>53202</v>
      </c>
      <c r="R163" s="26" t="s">
        <v>457</v>
      </c>
      <c r="U163" s="25"/>
    </row>
    <row r="164" spans="7:21" x14ac:dyDescent="0.2">
      <c r="G164" s="25"/>
      <c r="Q164" s="26">
        <v>53203</v>
      </c>
      <c r="R164" s="26" t="s">
        <v>458</v>
      </c>
      <c r="U164" s="25"/>
    </row>
    <row r="165" spans="7:21" x14ac:dyDescent="0.2">
      <c r="G165" s="25"/>
      <c r="Q165" s="26">
        <v>53204</v>
      </c>
      <c r="R165" s="26" t="s">
        <v>459</v>
      </c>
      <c r="U165" s="25"/>
    </row>
    <row r="166" spans="7:21" x14ac:dyDescent="0.2">
      <c r="G166" s="25"/>
      <c r="Q166" s="30">
        <v>53205</v>
      </c>
      <c r="R166" s="26" t="s">
        <v>460</v>
      </c>
      <c r="S166" s="26" t="s">
        <v>315</v>
      </c>
      <c r="U166" s="25"/>
    </row>
    <row r="167" spans="7:21" x14ac:dyDescent="0.2">
      <c r="G167" s="25"/>
      <c r="Q167" s="26">
        <v>53206</v>
      </c>
      <c r="R167" s="26" t="s">
        <v>461</v>
      </c>
      <c r="U167" s="25"/>
    </row>
    <row r="168" spans="7:21" x14ac:dyDescent="0.2">
      <c r="G168" s="25"/>
      <c r="Q168" s="26">
        <v>53207</v>
      </c>
      <c r="R168" s="26" t="s">
        <v>462</v>
      </c>
      <c r="U168" s="25"/>
    </row>
    <row r="169" spans="7:21" x14ac:dyDescent="0.2">
      <c r="G169" s="25"/>
      <c r="Q169" s="26">
        <v>53208</v>
      </c>
      <c r="R169" s="26" t="s">
        <v>463</v>
      </c>
      <c r="U169" s="25"/>
    </row>
    <row r="170" spans="7:21" x14ac:dyDescent="0.2">
      <c r="G170" s="25"/>
      <c r="Q170" s="30">
        <v>53209</v>
      </c>
      <c r="R170" s="26" t="s">
        <v>464</v>
      </c>
      <c r="S170" s="26" t="s">
        <v>315</v>
      </c>
      <c r="U170" s="25"/>
    </row>
    <row r="171" spans="7:21" x14ac:dyDescent="0.2">
      <c r="G171" s="25"/>
      <c r="Q171" s="26">
        <v>53280</v>
      </c>
      <c r="R171" s="26" t="s">
        <v>465</v>
      </c>
      <c r="U171" s="25"/>
    </row>
    <row r="172" spans="7:21" x14ac:dyDescent="0.2">
      <c r="G172" s="25"/>
      <c r="Q172" s="26">
        <v>55101</v>
      </c>
      <c r="R172" s="26" t="s">
        <v>597</v>
      </c>
      <c r="U172" s="25"/>
    </row>
    <row r="173" spans="7:21" x14ac:dyDescent="0.2">
      <c r="G173" s="25"/>
      <c r="Q173" s="30">
        <v>55102</v>
      </c>
      <c r="R173" s="26" t="s">
        <v>466</v>
      </c>
      <c r="S173" s="26" t="s">
        <v>315</v>
      </c>
      <c r="U173" s="25"/>
    </row>
    <row r="174" spans="7:21" x14ac:dyDescent="0.2">
      <c r="G174" s="25"/>
      <c r="Q174" s="26">
        <v>55103</v>
      </c>
      <c r="R174" s="26" t="s">
        <v>467</v>
      </c>
      <c r="U174" s="25"/>
    </row>
    <row r="175" spans="7:21" x14ac:dyDescent="0.2">
      <c r="G175" s="25"/>
      <c r="Q175" s="26">
        <v>55104</v>
      </c>
      <c r="R175" s="26" t="s">
        <v>468</v>
      </c>
      <c r="U175" s="25"/>
    </row>
    <row r="176" spans="7:21" x14ac:dyDescent="0.2">
      <c r="G176" s="25"/>
      <c r="Q176" s="26">
        <v>55105</v>
      </c>
      <c r="R176" s="26" t="s">
        <v>469</v>
      </c>
      <c r="U176" s="25"/>
    </row>
    <row r="177" spans="7:21" x14ac:dyDescent="0.2">
      <c r="G177" s="25"/>
      <c r="Q177" s="26">
        <v>55106</v>
      </c>
      <c r="R177" s="26" t="s">
        <v>576</v>
      </c>
      <c r="U177" s="25"/>
    </row>
    <row r="178" spans="7:21" x14ac:dyDescent="0.2">
      <c r="G178" s="25"/>
      <c r="Q178" s="30">
        <v>55107</v>
      </c>
      <c r="R178" s="26" t="s">
        <v>470</v>
      </c>
      <c r="S178" s="26" t="s">
        <v>315</v>
      </c>
      <c r="U178" s="25"/>
    </row>
    <row r="179" spans="7:21" x14ac:dyDescent="0.2">
      <c r="G179" s="25"/>
      <c r="Q179" s="26">
        <v>55108</v>
      </c>
      <c r="R179" s="26" t="s">
        <v>471</v>
      </c>
      <c r="U179" s="25"/>
    </row>
    <row r="180" spans="7:21" x14ac:dyDescent="0.2">
      <c r="G180" s="25"/>
      <c r="Q180" s="30">
        <v>55109</v>
      </c>
      <c r="R180" s="26" t="s">
        <v>472</v>
      </c>
      <c r="S180" s="26" t="s">
        <v>315</v>
      </c>
      <c r="U180" s="25"/>
    </row>
    <row r="181" spans="7:21" x14ac:dyDescent="0.2">
      <c r="G181" s="25"/>
      <c r="Q181" s="26">
        <v>55112</v>
      </c>
      <c r="R181" s="26" t="s">
        <v>473</v>
      </c>
      <c r="U181" s="25"/>
    </row>
    <row r="182" spans="7:21" x14ac:dyDescent="0.2">
      <c r="G182" s="25"/>
      <c r="Q182" s="26">
        <v>55116</v>
      </c>
      <c r="R182" s="26" t="s">
        <v>474</v>
      </c>
      <c r="U182" s="25"/>
    </row>
    <row r="183" spans="7:21" x14ac:dyDescent="0.2">
      <c r="G183" s="25"/>
      <c r="Q183" s="26">
        <v>55180</v>
      </c>
      <c r="R183" s="26" t="s">
        <v>475</v>
      </c>
      <c r="U183" s="25"/>
    </row>
    <row r="184" spans="7:21" x14ac:dyDescent="0.2">
      <c r="G184" s="25"/>
      <c r="Q184" s="30">
        <v>55181</v>
      </c>
      <c r="R184" s="26" t="s">
        <v>476</v>
      </c>
      <c r="S184" s="26" t="s">
        <v>315</v>
      </c>
      <c r="U184" s="25"/>
    </row>
    <row r="185" spans="7:21" x14ac:dyDescent="0.2">
      <c r="G185" s="25"/>
      <c r="Q185" s="30">
        <v>55182</v>
      </c>
      <c r="R185" s="26" t="s">
        <v>477</v>
      </c>
      <c r="S185" s="26" t="s">
        <v>315</v>
      </c>
      <c r="U185" s="25"/>
    </row>
    <row r="186" spans="7:21" x14ac:dyDescent="0.2">
      <c r="G186" s="25"/>
      <c r="Q186" s="30">
        <v>55183</v>
      </c>
      <c r="R186" s="26" t="s">
        <v>478</v>
      </c>
      <c r="S186" s="26" t="s">
        <v>315</v>
      </c>
      <c r="U186" s="25"/>
    </row>
    <row r="187" spans="7:21" x14ac:dyDescent="0.2">
      <c r="G187" s="25"/>
      <c r="Q187" s="30">
        <v>55185</v>
      </c>
      <c r="R187" s="26" t="s">
        <v>479</v>
      </c>
      <c r="S187" s="26" t="s">
        <v>315</v>
      </c>
      <c r="U187" s="25"/>
    </row>
    <row r="188" spans="7:21" x14ac:dyDescent="0.2">
      <c r="G188" s="25"/>
      <c r="Q188" s="30">
        <v>55186</v>
      </c>
      <c r="R188" s="26" t="s">
        <v>480</v>
      </c>
      <c r="S188" s="26" t="s">
        <v>315</v>
      </c>
      <c r="U188" s="25"/>
    </row>
    <row r="189" spans="7:21" x14ac:dyDescent="0.2">
      <c r="G189" s="25"/>
      <c r="Q189" s="30">
        <v>55187</v>
      </c>
      <c r="R189" s="26" t="s">
        <v>481</v>
      </c>
      <c r="S189" s="26" t="s">
        <v>315</v>
      </c>
      <c r="U189" s="25"/>
    </row>
    <row r="190" spans="7:21" x14ac:dyDescent="0.2">
      <c r="G190" s="25"/>
      <c r="Q190" s="30">
        <v>55201</v>
      </c>
      <c r="R190" s="26" t="s">
        <v>482</v>
      </c>
      <c r="S190" s="26" t="s">
        <v>315</v>
      </c>
      <c r="U190" s="25"/>
    </row>
    <row r="191" spans="7:21" x14ac:dyDescent="0.2">
      <c r="G191" s="25"/>
      <c r="Q191" s="26">
        <v>55202</v>
      </c>
      <c r="R191" s="26" t="s">
        <v>483</v>
      </c>
      <c r="U191" s="25"/>
    </row>
    <row r="192" spans="7:21" x14ac:dyDescent="0.2">
      <c r="G192" s="25"/>
      <c r="Q192" s="30">
        <v>55280</v>
      </c>
      <c r="R192" s="26" t="s">
        <v>484</v>
      </c>
      <c r="S192" s="26" t="s">
        <v>315</v>
      </c>
      <c r="U192" s="25"/>
    </row>
    <row r="193" spans="7:21" x14ac:dyDescent="0.2">
      <c r="G193" s="25"/>
      <c r="Q193" s="26">
        <v>55301</v>
      </c>
      <c r="R193" s="26" t="s">
        <v>485</v>
      </c>
      <c r="U193" s="25"/>
    </row>
    <row r="194" spans="7:21" x14ac:dyDescent="0.2">
      <c r="G194" s="25"/>
      <c r="Q194" s="26">
        <v>55302</v>
      </c>
      <c r="R194" s="26" t="s">
        <v>486</v>
      </c>
      <c r="U194" s="25"/>
    </row>
    <row r="195" spans="7:21" x14ac:dyDescent="0.2">
      <c r="G195" s="25"/>
      <c r="Q195" s="26">
        <v>55303</v>
      </c>
      <c r="R195" s="26" t="s">
        <v>487</v>
      </c>
      <c r="U195" s="25"/>
    </row>
    <row r="196" spans="7:21" x14ac:dyDescent="0.2">
      <c r="G196" s="25"/>
      <c r="Q196" s="26">
        <v>55401</v>
      </c>
      <c r="R196" s="26" t="s">
        <v>488</v>
      </c>
      <c r="U196" s="25"/>
    </row>
    <row r="197" spans="7:21" x14ac:dyDescent="0.2">
      <c r="G197" s="25"/>
      <c r="Q197" s="30">
        <v>55402</v>
      </c>
      <c r="R197" s="26" t="s">
        <v>489</v>
      </c>
      <c r="S197" s="26" t="s">
        <v>315</v>
      </c>
      <c r="U197" s="25"/>
    </row>
    <row r="198" spans="7:21" x14ac:dyDescent="0.2">
      <c r="G198" s="25"/>
      <c r="Q198" s="26">
        <v>55403</v>
      </c>
      <c r="R198" s="26" t="s">
        <v>490</v>
      </c>
      <c r="U198" s="25"/>
    </row>
    <row r="199" spans="7:21" x14ac:dyDescent="0.2">
      <c r="G199" s="25"/>
      <c r="Q199" s="30">
        <v>55404</v>
      </c>
      <c r="R199" s="26" t="s">
        <v>491</v>
      </c>
      <c r="S199" s="26" t="s">
        <v>315</v>
      </c>
      <c r="U199" s="25"/>
    </row>
    <row r="200" spans="7:21" x14ac:dyDescent="0.2">
      <c r="G200" s="25"/>
      <c r="Q200" s="30">
        <v>55405</v>
      </c>
      <c r="R200" s="26" t="s">
        <v>492</v>
      </c>
      <c r="S200" s="26" t="s">
        <v>315</v>
      </c>
      <c r="U200" s="25"/>
    </row>
    <row r="201" spans="7:21" x14ac:dyDescent="0.2">
      <c r="G201" s="25"/>
      <c r="Q201" s="30">
        <v>55406</v>
      </c>
      <c r="R201" s="26" t="s">
        <v>493</v>
      </c>
      <c r="S201" s="26" t="s">
        <v>315</v>
      </c>
      <c r="U201" s="25"/>
    </row>
    <row r="202" spans="7:21" x14ac:dyDescent="0.2">
      <c r="G202" s="25"/>
      <c r="Q202" s="26">
        <v>55407</v>
      </c>
      <c r="R202" s="26" t="s">
        <v>494</v>
      </c>
      <c r="U202" s="25"/>
    </row>
    <row r="203" spans="7:21" x14ac:dyDescent="0.2">
      <c r="G203" s="25"/>
      <c r="Q203" s="30">
        <v>55408</v>
      </c>
      <c r="R203" s="26" t="s">
        <v>495</v>
      </c>
      <c r="S203" s="26" t="s">
        <v>315</v>
      </c>
      <c r="U203" s="25"/>
    </row>
    <row r="204" spans="7:21" x14ac:dyDescent="0.2">
      <c r="G204" s="25"/>
      <c r="Q204" s="30">
        <v>55409</v>
      </c>
      <c r="R204" s="26" t="s">
        <v>496</v>
      </c>
      <c r="S204" s="26" t="s">
        <v>315</v>
      </c>
      <c r="U204" s="25"/>
    </row>
    <row r="205" spans="7:21" x14ac:dyDescent="0.2">
      <c r="G205" s="25"/>
      <c r="Q205" s="26">
        <v>55410</v>
      </c>
      <c r="R205" s="26" t="s">
        <v>497</v>
      </c>
      <c r="U205" s="25"/>
    </row>
    <row r="206" spans="7:21" x14ac:dyDescent="0.2">
      <c r="G206" s="25"/>
      <c r="Q206" s="30">
        <v>55411</v>
      </c>
      <c r="R206" s="26" t="s">
        <v>498</v>
      </c>
      <c r="S206" s="26" t="s">
        <v>315</v>
      </c>
      <c r="U206" s="25"/>
    </row>
    <row r="207" spans="7:21" x14ac:dyDescent="0.2">
      <c r="G207" s="25"/>
      <c r="Q207" s="26">
        <v>55412</v>
      </c>
      <c r="R207" s="26" t="s">
        <v>499</v>
      </c>
      <c r="U207" s="25"/>
    </row>
    <row r="208" spans="7:21" x14ac:dyDescent="0.2">
      <c r="G208" s="25"/>
      <c r="Q208" s="30">
        <v>55413</v>
      </c>
      <c r="R208" s="26" t="s">
        <v>500</v>
      </c>
      <c r="S208" s="26" t="s">
        <v>315</v>
      </c>
      <c r="U208" s="25"/>
    </row>
    <row r="209" spans="7:21" x14ac:dyDescent="0.2">
      <c r="G209" s="25"/>
      <c r="Q209" s="26">
        <v>55414</v>
      </c>
      <c r="R209" s="26" t="s">
        <v>501</v>
      </c>
      <c r="U209" s="25"/>
    </row>
    <row r="210" spans="7:21" x14ac:dyDescent="0.2">
      <c r="G210" s="25"/>
      <c r="Q210" s="26">
        <v>55415</v>
      </c>
      <c r="R210" s="26" t="s">
        <v>502</v>
      </c>
      <c r="U210" s="25"/>
    </row>
    <row r="211" spans="7:21" x14ac:dyDescent="0.2">
      <c r="G211" s="25"/>
      <c r="Q211" s="26">
        <v>55416</v>
      </c>
      <c r="R211" s="26" t="s">
        <v>503</v>
      </c>
      <c r="U211" s="25"/>
    </row>
    <row r="212" spans="7:21" x14ac:dyDescent="0.2">
      <c r="G212" s="25"/>
      <c r="Q212" s="26">
        <v>55417</v>
      </c>
      <c r="R212" s="26" t="s">
        <v>504</v>
      </c>
      <c r="U212" s="25"/>
    </row>
    <row r="213" spans="7:21" x14ac:dyDescent="0.2">
      <c r="G213" s="25"/>
      <c r="Q213" s="30">
        <v>55420</v>
      </c>
      <c r="R213" s="26" t="s">
        <v>505</v>
      </c>
      <c r="S213" s="26" t="s">
        <v>315</v>
      </c>
      <c r="U213" s="25"/>
    </row>
    <row r="214" spans="7:21" x14ac:dyDescent="0.2">
      <c r="G214" s="25"/>
      <c r="Q214" s="30">
        <v>55421</v>
      </c>
      <c r="R214" s="26" t="s">
        <v>506</v>
      </c>
      <c r="S214" s="26" t="s">
        <v>315</v>
      </c>
      <c r="U214" s="25"/>
    </row>
    <row r="215" spans="7:21" x14ac:dyDescent="0.2">
      <c r="G215" s="25"/>
      <c r="Q215" s="26">
        <v>55422</v>
      </c>
      <c r="R215" s="26" t="s">
        <v>598</v>
      </c>
      <c r="U215" s="25"/>
    </row>
    <row r="216" spans="7:21" x14ac:dyDescent="0.2">
      <c r="G216" s="25"/>
      <c r="Q216" s="26">
        <v>55423</v>
      </c>
      <c r="R216" s="26" t="s">
        <v>507</v>
      </c>
      <c r="U216" s="25"/>
    </row>
    <row r="217" spans="7:21" x14ac:dyDescent="0.2">
      <c r="G217" s="25"/>
      <c r="Q217" s="26">
        <v>55425</v>
      </c>
      <c r="R217" s="26" t="s">
        <v>508</v>
      </c>
      <c r="U217" s="25"/>
    </row>
    <row r="218" spans="7:21" x14ac:dyDescent="0.2">
      <c r="G218" s="25"/>
      <c r="Q218" s="26">
        <v>55426</v>
      </c>
      <c r="R218" s="26" t="s">
        <v>509</v>
      </c>
      <c r="U218" s="25"/>
    </row>
    <row r="219" spans="7:21" x14ac:dyDescent="0.2">
      <c r="G219" s="25"/>
      <c r="Q219" s="30">
        <v>55427</v>
      </c>
      <c r="R219" s="26" t="s">
        <v>510</v>
      </c>
      <c r="S219" s="26" t="s">
        <v>315</v>
      </c>
      <c r="U219" s="25"/>
    </row>
    <row r="220" spans="7:21" x14ac:dyDescent="0.2">
      <c r="G220" s="25"/>
      <c r="Q220" s="26">
        <v>55428</v>
      </c>
      <c r="R220" s="26" t="s">
        <v>511</v>
      </c>
      <c r="U220" s="25"/>
    </row>
    <row r="221" spans="7:21" x14ac:dyDescent="0.2">
      <c r="G221" s="25"/>
      <c r="Q221" s="30">
        <v>55429</v>
      </c>
      <c r="R221" s="26" t="s">
        <v>512</v>
      </c>
      <c r="S221" s="26" t="s">
        <v>315</v>
      </c>
      <c r="U221" s="25"/>
    </row>
    <row r="222" spans="7:21" x14ac:dyDescent="0.2">
      <c r="G222" s="25"/>
      <c r="Q222" s="26">
        <v>55431</v>
      </c>
      <c r="R222" s="26" t="s">
        <v>513</v>
      </c>
      <c r="U222" s="25"/>
    </row>
    <row r="223" spans="7:21" x14ac:dyDescent="0.2">
      <c r="G223" s="25"/>
      <c r="Q223" s="26">
        <v>55433</v>
      </c>
      <c r="R223" s="26" t="s">
        <v>514</v>
      </c>
      <c r="U223" s="25"/>
    </row>
    <row r="224" spans="7:21" x14ac:dyDescent="0.2">
      <c r="G224" s="25"/>
      <c r="Q224" s="30">
        <v>55440</v>
      </c>
      <c r="R224" s="26" t="s">
        <v>515</v>
      </c>
      <c r="S224" s="26" t="s">
        <v>315</v>
      </c>
      <c r="U224" s="25"/>
    </row>
    <row r="225" spans="7:21" x14ac:dyDescent="0.2">
      <c r="G225" s="25"/>
      <c r="Q225" s="30">
        <v>55476</v>
      </c>
      <c r="R225" s="26" t="s">
        <v>516</v>
      </c>
      <c r="S225" s="26" t="s">
        <v>315</v>
      </c>
      <c r="U225" s="25"/>
    </row>
    <row r="226" spans="7:21" x14ac:dyDescent="0.2">
      <c r="G226" s="25"/>
      <c r="Q226" s="30">
        <v>55477</v>
      </c>
      <c r="R226" s="26" t="s">
        <v>517</v>
      </c>
      <c r="S226" s="26" t="s">
        <v>315</v>
      </c>
      <c r="U226" s="25"/>
    </row>
    <row r="227" spans="7:21" x14ac:dyDescent="0.2">
      <c r="G227" s="25"/>
      <c r="Q227" s="30">
        <v>55478</v>
      </c>
      <c r="R227" s="26" t="s">
        <v>518</v>
      </c>
      <c r="S227" s="26" t="s">
        <v>315</v>
      </c>
      <c r="U227" s="25"/>
    </row>
    <row r="228" spans="7:21" x14ac:dyDescent="0.2">
      <c r="G228" s="25"/>
      <c r="Q228" s="30">
        <v>55479</v>
      </c>
      <c r="R228" s="26" t="s">
        <v>519</v>
      </c>
      <c r="S228" s="26" t="s">
        <v>315</v>
      </c>
      <c r="U228" s="25"/>
    </row>
    <row r="229" spans="7:21" x14ac:dyDescent="0.2">
      <c r="G229" s="25"/>
      <c r="Q229" s="26">
        <v>55480</v>
      </c>
      <c r="R229" s="26" t="s">
        <v>520</v>
      </c>
      <c r="U229" s="25"/>
    </row>
    <row r="230" spans="7:21" x14ac:dyDescent="0.2">
      <c r="G230" s="25"/>
      <c r="Q230" s="30">
        <v>55490</v>
      </c>
      <c r="R230" s="26" t="s">
        <v>521</v>
      </c>
      <c r="S230" s="26" t="s">
        <v>315</v>
      </c>
      <c r="U230" s="25"/>
    </row>
    <row r="231" spans="7:21" x14ac:dyDescent="0.2">
      <c r="G231" s="25"/>
      <c r="Q231" s="26">
        <v>55499</v>
      </c>
      <c r="R231" s="26" t="s">
        <v>599</v>
      </c>
      <c r="U231" s="25"/>
    </row>
    <row r="232" spans="7:21" x14ac:dyDescent="0.2">
      <c r="G232" s="25"/>
      <c r="Q232" s="30">
        <v>55501</v>
      </c>
      <c r="R232" s="26" t="s">
        <v>522</v>
      </c>
      <c r="S232" s="26" t="s">
        <v>315</v>
      </c>
      <c r="U232" s="25"/>
    </row>
    <row r="233" spans="7:21" x14ac:dyDescent="0.2">
      <c r="G233" s="25"/>
      <c r="Q233" s="30">
        <v>55502</v>
      </c>
      <c r="R233" s="26" t="s">
        <v>523</v>
      </c>
      <c r="S233" s="26" t="s">
        <v>315</v>
      </c>
      <c r="U233" s="25"/>
    </row>
    <row r="234" spans="7:21" x14ac:dyDescent="0.2">
      <c r="G234" s="25"/>
      <c r="Q234" s="30">
        <v>55503</v>
      </c>
      <c r="R234" s="26" t="s">
        <v>524</v>
      </c>
      <c r="S234" s="26" t="s">
        <v>315</v>
      </c>
      <c r="U234" s="25"/>
    </row>
    <row r="235" spans="7:21" x14ac:dyDescent="0.2">
      <c r="G235" s="25"/>
      <c r="Q235" s="30">
        <v>55504</v>
      </c>
      <c r="R235" s="26" t="s">
        <v>525</v>
      </c>
      <c r="S235" s="26" t="s">
        <v>315</v>
      </c>
      <c r="U235" s="25"/>
    </row>
    <row r="236" spans="7:21" x14ac:dyDescent="0.2">
      <c r="G236" s="25"/>
      <c r="Q236" s="30">
        <v>55505</v>
      </c>
      <c r="R236" s="26" t="s">
        <v>526</v>
      </c>
      <c r="S236" s="26" t="s">
        <v>315</v>
      </c>
      <c r="U236" s="25"/>
    </row>
    <row r="237" spans="7:21" x14ac:dyDescent="0.2">
      <c r="G237" s="25"/>
      <c r="Q237" s="26">
        <v>55601</v>
      </c>
      <c r="R237" s="26" t="s">
        <v>527</v>
      </c>
      <c r="U237" s="25"/>
    </row>
    <row r="238" spans="7:21" x14ac:dyDescent="0.2">
      <c r="G238" s="25"/>
      <c r="Q238" s="26">
        <v>55602</v>
      </c>
      <c r="R238" s="26" t="s">
        <v>528</v>
      </c>
      <c r="U238" s="25"/>
    </row>
    <row r="239" spans="7:21" x14ac:dyDescent="0.2">
      <c r="G239" s="25"/>
      <c r="Q239" s="30">
        <v>55610</v>
      </c>
      <c r="R239" s="26" t="s">
        <v>529</v>
      </c>
      <c r="S239" s="26" t="s">
        <v>315</v>
      </c>
      <c r="U239" s="25"/>
    </row>
    <row r="240" spans="7:21" x14ac:dyDescent="0.2">
      <c r="G240" s="25"/>
      <c r="Q240" s="30">
        <v>55611</v>
      </c>
      <c r="R240" s="26" t="s">
        <v>530</v>
      </c>
      <c r="S240" s="26" t="s">
        <v>315</v>
      </c>
      <c r="U240" s="25"/>
    </row>
    <row r="241" spans="7:21" x14ac:dyDescent="0.2">
      <c r="G241" s="25"/>
      <c r="Q241" s="30">
        <v>55701</v>
      </c>
      <c r="R241" s="26" t="s">
        <v>531</v>
      </c>
      <c r="S241" s="26" t="s">
        <v>315</v>
      </c>
      <c r="U241" s="25"/>
    </row>
    <row r="242" spans="7:21" x14ac:dyDescent="0.2">
      <c r="G242" s="25"/>
      <c r="Q242" s="30">
        <v>55801</v>
      </c>
      <c r="R242" s="26" t="s">
        <v>532</v>
      </c>
      <c r="S242" s="26" t="s">
        <v>315</v>
      </c>
      <c r="U242" s="25"/>
    </row>
    <row r="243" spans="7:21" x14ac:dyDescent="0.2">
      <c r="G243" s="25"/>
      <c r="Q243" s="30">
        <v>55802</v>
      </c>
      <c r="R243" s="26" t="s">
        <v>533</v>
      </c>
      <c r="S243" s="26" t="s">
        <v>315</v>
      </c>
      <c r="U243" s="25"/>
    </row>
    <row r="244" spans="7:21" x14ac:dyDescent="0.2">
      <c r="G244" s="25"/>
      <c r="Q244" s="30">
        <v>55803</v>
      </c>
      <c r="R244" s="26" t="s">
        <v>600</v>
      </c>
      <c r="U244" s="25"/>
    </row>
    <row r="245" spans="7:21" x14ac:dyDescent="0.2">
      <c r="G245" s="25"/>
      <c r="Q245" s="30">
        <v>56912</v>
      </c>
      <c r="R245" s="26" t="s">
        <v>168</v>
      </c>
      <c r="S245" s="26" t="s">
        <v>315</v>
      </c>
      <c r="U245" s="25"/>
    </row>
    <row r="246" spans="7:21" x14ac:dyDescent="0.2">
      <c r="G246" s="25"/>
      <c r="Q246" s="30">
        <v>57506</v>
      </c>
      <c r="R246" s="26" t="s">
        <v>534</v>
      </c>
      <c r="S246" s="26" t="s">
        <v>315</v>
      </c>
      <c r="U246" s="25"/>
    </row>
    <row r="247" spans="7:21" x14ac:dyDescent="0.2">
      <c r="G247" s="25"/>
      <c r="Q247" s="26">
        <v>58100</v>
      </c>
      <c r="R247" s="26" t="s">
        <v>535</v>
      </c>
      <c r="U247" s="25"/>
    </row>
    <row r="248" spans="7:21" x14ac:dyDescent="0.2">
      <c r="G248" s="25"/>
      <c r="Q248" s="26">
        <v>58201</v>
      </c>
      <c r="R248" s="26" t="s">
        <v>536</v>
      </c>
      <c r="U248" s="25"/>
    </row>
    <row r="249" spans="7:21" x14ac:dyDescent="0.2">
      <c r="G249" s="25"/>
      <c r="Q249" s="30">
        <v>58202</v>
      </c>
      <c r="R249" s="26" t="s">
        <v>537</v>
      </c>
      <c r="S249" s="26" t="s">
        <v>315</v>
      </c>
      <c r="U249" s="25"/>
    </row>
    <row r="250" spans="7:21" x14ac:dyDescent="0.2">
      <c r="G250" s="25"/>
      <c r="Q250" s="26">
        <v>58301</v>
      </c>
      <c r="R250" s="26" t="s">
        <v>538</v>
      </c>
      <c r="U250" s="25"/>
    </row>
    <row r="251" spans="7:21" x14ac:dyDescent="0.2">
      <c r="G251" s="25"/>
      <c r="Q251" s="26">
        <v>58302</v>
      </c>
      <c r="R251" s="26" t="s">
        <v>601</v>
      </c>
      <c r="U251" s="25"/>
    </row>
    <row r="252" spans="7:21" x14ac:dyDescent="0.2">
      <c r="G252" s="25"/>
      <c r="Q252" s="26">
        <v>58303</v>
      </c>
      <c r="R252" s="26" t="s">
        <v>539</v>
      </c>
      <c r="U252" s="25"/>
    </row>
    <row r="253" spans="7:21" x14ac:dyDescent="0.2">
      <c r="G253" s="25"/>
      <c r="Q253" s="26">
        <v>58501</v>
      </c>
      <c r="R253" s="26" t="s">
        <v>540</v>
      </c>
      <c r="U253" s="25"/>
    </row>
    <row r="254" spans="7:21" x14ac:dyDescent="0.2">
      <c r="G254" s="25"/>
      <c r="Q254" s="26">
        <v>58502</v>
      </c>
      <c r="R254" s="26" t="s">
        <v>541</v>
      </c>
      <c r="U254" s="25"/>
    </row>
    <row r="255" spans="7:21" x14ac:dyDescent="0.2">
      <c r="G255" s="25"/>
      <c r="Q255" s="30">
        <v>58503</v>
      </c>
      <c r="R255" s="26" t="s">
        <v>542</v>
      </c>
      <c r="S255" s="26" t="s">
        <v>315</v>
      </c>
      <c r="U255" s="25"/>
    </row>
    <row r="256" spans="7:21" x14ac:dyDescent="0.2">
      <c r="G256" s="25"/>
      <c r="Q256" s="26">
        <v>58504</v>
      </c>
      <c r="R256" s="26" t="s">
        <v>543</v>
      </c>
      <c r="U256" s="25"/>
    </row>
    <row r="257" spans="7:21" x14ac:dyDescent="0.2">
      <c r="G257" s="25"/>
      <c r="Q257" s="26">
        <v>58505</v>
      </c>
      <c r="R257" s="26" t="s">
        <v>544</v>
      </c>
      <c r="U257" s="25"/>
    </row>
    <row r="258" spans="7:21" x14ac:dyDescent="0.2">
      <c r="G258" s="25"/>
      <c r="Q258" s="26">
        <v>58506</v>
      </c>
      <c r="R258" s="26" t="s">
        <v>545</v>
      </c>
      <c r="U258" s="25"/>
    </row>
    <row r="259" spans="7:21" x14ac:dyDescent="0.2">
      <c r="G259" s="25"/>
      <c r="Q259" s="26">
        <v>58507</v>
      </c>
      <c r="R259" s="26" t="s">
        <v>546</v>
      </c>
      <c r="U259" s="25"/>
    </row>
    <row r="260" spans="7:21" x14ac:dyDescent="0.2">
      <c r="G260" s="25"/>
      <c r="Q260" s="26">
        <v>58508</v>
      </c>
      <c r="R260" s="26" t="s">
        <v>547</v>
      </c>
      <c r="U260" s="25"/>
    </row>
    <row r="261" spans="7:21" x14ac:dyDescent="0.2">
      <c r="G261" s="25"/>
      <c r="Q261" s="26">
        <v>58509</v>
      </c>
      <c r="R261" s="26" t="s">
        <v>548</v>
      </c>
      <c r="U261" s="25"/>
    </row>
    <row r="262" spans="7:21" x14ac:dyDescent="0.2">
      <c r="G262" s="25"/>
      <c r="Q262" s="30">
        <v>58600</v>
      </c>
      <c r="R262" s="26" t="s">
        <v>549</v>
      </c>
      <c r="S262" s="26" t="s">
        <v>315</v>
      </c>
      <c r="U262" s="25"/>
    </row>
    <row r="263" spans="7:21" x14ac:dyDescent="0.2">
      <c r="G263" s="25"/>
      <c r="Q263" s="26">
        <v>58601</v>
      </c>
      <c r="R263" s="26" t="s">
        <v>550</v>
      </c>
      <c r="U263" s="25"/>
    </row>
    <row r="264" spans="7:21" x14ac:dyDescent="0.2">
      <c r="G264" s="25"/>
      <c r="Q264" s="26">
        <v>58602</v>
      </c>
      <c r="R264" s="26" t="s">
        <v>551</v>
      </c>
      <c r="U264" s="25"/>
    </row>
    <row r="265" spans="7:21" x14ac:dyDescent="0.2">
      <c r="G265" s="25"/>
      <c r="Q265" s="26">
        <v>58603</v>
      </c>
      <c r="R265" s="26" t="s">
        <v>552</v>
      </c>
      <c r="U265" s="25"/>
    </row>
    <row r="266" spans="7:21" x14ac:dyDescent="0.2">
      <c r="G266" s="25"/>
      <c r="Q266" s="26">
        <v>58701</v>
      </c>
      <c r="R266" s="26" t="s">
        <v>553</v>
      </c>
      <c r="U266" s="25"/>
    </row>
    <row r="267" spans="7:21" x14ac:dyDescent="0.2">
      <c r="G267" s="25"/>
      <c r="Q267" s="30">
        <v>59101</v>
      </c>
      <c r="R267" s="26" t="s">
        <v>554</v>
      </c>
      <c r="S267" s="26" t="s">
        <v>315</v>
      </c>
      <c r="U267" s="25"/>
    </row>
    <row r="268" spans="7:21" x14ac:dyDescent="0.2">
      <c r="G268" s="25"/>
      <c r="Q268" s="30">
        <v>59102</v>
      </c>
      <c r="R268" s="26" t="s">
        <v>555</v>
      </c>
      <c r="S268" s="26" t="s">
        <v>315</v>
      </c>
      <c r="U268" s="25"/>
    </row>
    <row r="269" spans="7:21" x14ac:dyDescent="0.2">
      <c r="G269" s="25"/>
      <c r="Q269" s="30">
        <v>59103</v>
      </c>
      <c r="R269" s="26" t="s">
        <v>556</v>
      </c>
      <c r="S269" s="26" t="s">
        <v>315</v>
      </c>
      <c r="U269" s="25"/>
    </row>
    <row r="270" spans="7:21" x14ac:dyDescent="0.2">
      <c r="G270" s="25"/>
      <c r="Q270" s="30">
        <v>59105</v>
      </c>
      <c r="R270" s="26" t="s">
        <v>557</v>
      </c>
      <c r="S270" s="26" t="s">
        <v>315</v>
      </c>
      <c r="U270" s="25"/>
    </row>
    <row r="271" spans="7:21" x14ac:dyDescent="0.2">
      <c r="G271" s="25"/>
      <c r="Q271" s="30">
        <v>59106</v>
      </c>
      <c r="R271" s="26" t="s">
        <v>558</v>
      </c>
      <c r="S271" s="26" t="s">
        <v>315</v>
      </c>
      <c r="U271" s="25"/>
    </row>
    <row r="272" spans="7:21" x14ac:dyDescent="0.2">
      <c r="G272" s="25"/>
      <c r="Q272" s="30">
        <v>59107</v>
      </c>
      <c r="R272" s="26" t="s">
        <v>559</v>
      </c>
      <c r="S272" s="26" t="s">
        <v>315</v>
      </c>
      <c r="U272" s="25"/>
    </row>
    <row r="273" spans="7:21" x14ac:dyDescent="0.2">
      <c r="G273" s="25"/>
      <c r="Q273" s="30">
        <v>59109</v>
      </c>
      <c r="R273" s="26" t="s">
        <v>560</v>
      </c>
      <c r="S273" s="26" t="s">
        <v>315</v>
      </c>
      <c r="U273" s="25"/>
    </row>
    <row r="274" spans="7:21" x14ac:dyDescent="0.2">
      <c r="G274" s="25"/>
      <c r="Q274" s="30">
        <v>59110</v>
      </c>
      <c r="R274" s="26" t="s">
        <v>561</v>
      </c>
      <c r="S274" s="26" t="s">
        <v>315</v>
      </c>
      <c r="U274" s="25"/>
    </row>
    <row r="275" spans="7:21" x14ac:dyDescent="0.2">
      <c r="G275" s="25"/>
      <c r="Q275" s="30">
        <v>59111</v>
      </c>
      <c r="R275" s="26" t="s">
        <v>562</v>
      </c>
      <c r="S275" s="26" t="s">
        <v>315</v>
      </c>
      <c r="U275" s="25"/>
    </row>
    <row r="276" spans="7:21" x14ac:dyDescent="0.2">
      <c r="G276" s="25"/>
      <c r="Q276" s="30">
        <v>59113</v>
      </c>
      <c r="R276" s="26" t="s">
        <v>563</v>
      </c>
      <c r="S276" s="26" t="s">
        <v>315</v>
      </c>
      <c r="U276" s="25"/>
    </row>
    <row r="277" spans="7:21" x14ac:dyDescent="0.2">
      <c r="G277" s="25"/>
      <c r="Q277" s="30">
        <v>59115</v>
      </c>
      <c r="R277" s="26" t="s">
        <v>564</v>
      </c>
      <c r="S277" s="26" t="s">
        <v>315</v>
      </c>
      <c r="U277" s="25"/>
    </row>
    <row r="278" spans="7:21" x14ac:dyDescent="0.2">
      <c r="G278" s="25"/>
      <c r="Q278" s="30">
        <v>59116</v>
      </c>
      <c r="R278" s="26" t="s">
        <v>565</v>
      </c>
      <c r="S278" s="26" t="s">
        <v>315</v>
      </c>
      <c r="U278" s="25"/>
    </row>
    <row r="279" spans="7:21" x14ac:dyDescent="0.2">
      <c r="G279" s="25"/>
      <c r="Q279" s="30">
        <v>59122</v>
      </c>
      <c r="R279" s="26" t="s">
        <v>566</v>
      </c>
      <c r="S279" s="26" t="s">
        <v>315</v>
      </c>
      <c r="U279" s="25"/>
    </row>
    <row r="280" spans="7:21" x14ac:dyDescent="0.2">
      <c r="G280" s="25"/>
      <c r="Q280" s="30">
        <v>59202</v>
      </c>
      <c r="R280" s="26" t="s">
        <v>575</v>
      </c>
      <c r="U280" s="25"/>
    </row>
    <row r="281" spans="7:21" x14ac:dyDescent="0.2">
      <c r="Q281" s="30">
        <v>78901</v>
      </c>
      <c r="R281" s="26" t="s">
        <v>567</v>
      </c>
      <c r="S281" s="26" t="s">
        <v>315</v>
      </c>
      <c r="U281" s="25"/>
    </row>
    <row r="282" spans="7:21" x14ac:dyDescent="0.2">
      <c r="Q282" s="30">
        <v>78902</v>
      </c>
      <c r="R282" s="26" t="s">
        <v>568</v>
      </c>
      <c r="S282" s="26" t="s">
        <v>315</v>
      </c>
      <c r="U282" s="25"/>
    </row>
    <row r="283" spans="7:21" x14ac:dyDescent="0.2">
      <c r="Q283" s="30">
        <v>78903</v>
      </c>
      <c r="R283" s="26" t="s">
        <v>569</v>
      </c>
      <c r="S283" s="26" t="s">
        <v>315</v>
      </c>
      <c r="U283" s="25"/>
    </row>
    <row r="284" spans="7:21" x14ac:dyDescent="0.2">
      <c r="Q284" s="30">
        <v>78904</v>
      </c>
      <c r="R284" s="26" t="s">
        <v>370</v>
      </c>
      <c r="S284" s="26" t="s">
        <v>315</v>
      </c>
      <c r="U284" s="25"/>
    </row>
    <row r="285" spans="7:21" x14ac:dyDescent="0.2">
      <c r="Q285" s="30">
        <v>99998</v>
      </c>
      <c r="R285" s="26" t="s">
        <v>570</v>
      </c>
      <c r="S285" s="26" t="s">
        <v>315</v>
      </c>
      <c r="U285" s="25"/>
    </row>
    <row r="286" spans="7:21" x14ac:dyDescent="0.2">
      <c r="Q286" s="30">
        <v>99999</v>
      </c>
      <c r="R286" s="26" t="s">
        <v>571</v>
      </c>
      <c r="S286" s="26" t="s">
        <v>315</v>
      </c>
      <c r="U286" s="25"/>
    </row>
  </sheetData>
  <sheetProtection selectLockedCells="1"/>
  <sortState ref="D2:E4">
    <sortCondition ref="D9:D1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Requisition to Purchase</vt:lpstr>
      <vt:lpstr>Sheet2</vt:lpstr>
      <vt:lpstr>Lookup</vt:lpstr>
      <vt:lpstr>'Requisition to Purchase'!Print_Area</vt:lpstr>
    </vt:vector>
  </TitlesOfParts>
  <Company>Texas Southmost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Sanchez</dc:creator>
  <cp:lastModifiedBy>Lauro Pena</cp:lastModifiedBy>
  <cp:lastPrinted>2016-10-06T16:58:04Z</cp:lastPrinted>
  <dcterms:created xsi:type="dcterms:W3CDTF">2014-09-05T14:54:26Z</dcterms:created>
  <dcterms:modified xsi:type="dcterms:W3CDTF">2016-10-26T21:49:55Z</dcterms:modified>
</cp:coreProperties>
</file>